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RT\Project Processing\Fact Sheets\2021\"/>
    </mc:Choice>
  </mc:AlternateContent>
  <xr:revisionPtr revIDLastSave="0" documentId="13_ncr:1_{D28F1901-2268-46F0-BDDC-E01E91993EB8}" xr6:coauthVersionLast="47" xr6:coauthVersionMax="47" xr10:uidLastSave="{00000000-0000-0000-0000-000000000000}"/>
  <bookViews>
    <workbookView xWindow="-120" yWindow="-120" windowWidth="51840" windowHeight="21240" tabRatio="642" xr2:uid="{2DF9A42A-EE7E-4C9B-8645-86871CCAE2A4}"/>
  </bookViews>
  <sheets>
    <sheet name="Table 1—Formatted" sheetId="3" r:id="rId1"/>
    <sheet name="Table 2—Formatted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5" l="1"/>
  <c r="H35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Y603" i="15"/>
  <c r="X603" i="15"/>
  <c r="W603" i="15"/>
  <c r="V603" i="15"/>
  <c r="U603" i="15"/>
  <c r="T603" i="15"/>
  <c r="S603" i="15"/>
  <c r="R603" i="15"/>
  <c r="Q603" i="15"/>
  <c r="P603" i="15"/>
  <c r="O603" i="15"/>
  <c r="N603" i="15"/>
  <c r="M603" i="15"/>
  <c r="L603" i="15"/>
  <c r="K603" i="15"/>
  <c r="J603" i="15"/>
  <c r="I603" i="15"/>
  <c r="H603" i="15"/>
  <c r="Y591" i="15"/>
  <c r="X591" i="15"/>
  <c r="W591" i="15"/>
  <c r="V591" i="15"/>
  <c r="U591" i="15"/>
  <c r="T591" i="15"/>
  <c r="S591" i="15"/>
  <c r="R591" i="15"/>
  <c r="Q591" i="15"/>
  <c r="P591" i="15"/>
  <c r="O591" i="15"/>
  <c r="N591" i="15"/>
  <c r="M591" i="15"/>
  <c r="L591" i="15"/>
  <c r="K591" i="15"/>
  <c r="J591" i="15"/>
  <c r="I591" i="15"/>
  <c r="H591" i="15"/>
  <c r="Y575" i="15"/>
  <c r="X575" i="15"/>
  <c r="W575" i="15"/>
  <c r="V575" i="15"/>
  <c r="U575" i="15"/>
  <c r="T575" i="15"/>
  <c r="S575" i="15"/>
  <c r="R575" i="15"/>
  <c r="Q575" i="15"/>
  <c r="P575" i="15"/>
  <c r="O575" i="15"/>
  <c r="N575" i="15"/>
  <c r="M575" i="15"/>
  <c r="L575" i="15"/>
  <c r="K575" i="15"/>
  <c r="J575" i="15"/>
  <c r="I575" i="15"/>
  <c r="H575" i="15"/>
  <c r="Y563" i="15"/>
  <c r="X563" i="15"/>
  <c r="W563" i="15"/>
  <c r="V563" i="15"/>
  <c r="U563" i="15"/>
  <c r="T563" i="15"/>
  <c r="S563" i="15"/>
  <c r="R563" i="15"/>
  <c r="Q563" i="15"/>
  <c r="P563" i="15"/>
  <c r="O563" i="15"/>
  <c r="N563" i="15"/>
  <c r="M563" i="15"/>
  <c r="L563" i="15"/>
  <c r="K563" i="15"/>
  <c r="J563" i="15"/>
  <c r="I563" i="15"/>
  <c r="H563" i="15"/>
  <c r="Y551" i="15"/>
  <c r="X551" i="15"/>
  <c r="W551" i="15"/>
  <c r="V551" i="15"/>
  <c r="U551" i="15"/>
  <c r="T551" i="15"/>
  <c r="S551" i="15"/>
  <c r="R551" i="15"/>
  <c r="Q551" i="15"/>
  <c r="P551" i="15"/>
  <c r="O551" i="15"/>
  <c r="N551" i="15"/>
  <c r="M551" i="15"/>
  <c r="L551" i="15"/>
  <c r="K551" i="15"/>
  <c r="J551" i="15"/>
  <c r="I551" i="15"/>
  <c r="H551" i="15"/>
  <c r="Y539" i="15"/>
  <c r="X539" i="15"/>
  <c r="W539" i="15"/>
  <c r="V539" i="15"/>
  <c r="U539" i="15"/>
  <c r="T539" i="15"/>
  <c r="S539" i="15"/>
  <c r="R539" i="15"/>
  <c r="Q539" i="15"/>
  <c r="P539" i="15"/>
  <c r="O539" i="15"/>
  <c r="N539" i="15"/>
  <c r="M539" i="15"/>
  <c r="L539" i="15"/>
  <c r="K539" i="15"/>
  <c r="J539" i="15"/>
  <c r="I539" i="15"/>
  <c r="H539" i="15"/>
  <c r="Y527" i="15"/>
  <c r="X527" i="15"/>
  <c r="W527" i="15"/>
  <c r="V527" i="15"/>
  <c r="U527" i="15"/>
  <c r="T527" i="15"/>
  <c r="S527" i="15"/>
  <c r="R527" i="15"/>
  <c r="Q527" i="15"/>
  <c r="P527" i="15"/>
  <c r="O527" i="15"/>
  <c r="N527" i="15"/>
  <c r="M527" i="15"/>
  <c r="L527" i="15"/>
  <c r="K527" i="15"/>
  <c r="J527" i="15"/>
  <c r="I527" i="15"/>
  <c r="H527" i="15"/>
  <c r="Y511" i="15"/>
  <c r="X511" i="15"/>
  <c r="W511" i="15"/>
  <c r="V511" i="15"/>
  <c r="U511" i="15"/>
  <c r="T511" i="15"/>
  <c r="S511" i="15"/>
  <c r="R511" i="15"/>
  <c r="Q511" i="15"/>
  <c r="P511" i="15"/>
  <c r="O511" i="15"/>
  <c r="N511" i="15"/>
  <c r="M511" i="15"/>
  <c r="L511" i="15"/>
  <c r="K511" i="15"/>
  <c r="J511" i="15"/>
  <c r="I511" i="15"/>
  <c r="H511" i="15"/>
  <c r="Y495" i="15"/>
  <c r="X495" i="15"/>
  <c r="W495" i="15"/>
  <c r="V495" i="15"/>
  <c r="U495" i="15"/>
  <c r="T495" i="15"/>
  <c r="S495" i="15"/>
  <c r="R495" i="15"/>
  <c r="Q495" i="15"/>
  <c r="P495" i="15"/>
  <c r="O495" i="15"/>
  <c r="N495" i="15"/>
  <c r="M495" i="15"/>
  <c r="L495" i="15"/>
  <c r="K495" i="15"/>
  <c r="J495" i="15"/>
  <c r="I495" i="15"/>
  <c r="H495" i="15"/>
  <c r="Y489" i="15"/>
  <c r="X489" i="15"/>
  <c r="W489" i="15"/>
  <c r="V489" i="15"/>
  <c r="U489" i="15"/>
  <c r="T489" i="15"/>
  <c r="S489" i="15"/>
  <c r="R489" i="15"/>
  <c r="Q489" i="15"/>
  <c r="P489" i="15"/>
  <c r="O489" i="15"/>
  <c r="N489" i="15"/>
  <c r="M489" i="15"/>
  <c r="L489" i="15"/>
  <c r="K489" i="15"/>
  <c r="J489" i="15"/>
  <c r="I489" i="15"/>
  <c r="H489" i="15"/>
  <c r="Y473" i="15"/>
  <c r="X473" i="15"/>
  <c r="W473" i="15"/>
  <c r="V473" i="15"/>
  <c r="U473" i="15"/>
  <c r="T473" i="15"/>
  <c r="S473" i="15"/>
  <c r="R473" i="15"/>
  <c r="Q473" i="15"/>
  <c r="P473" i="15"/>
  <c r="O473" i="15"/>
  <c r="N473" i="15"/>
  <c r="M473" i="15"/>
  <c r="L473" i="15"/>
  <c r="K473" i="15"/>
  <c r="J473" i="15"/>
  <c r="I473" i="15"/>
  <c r="H473" i="15"/>
  <c r="Y461" i="15"/>
  <c r="X461" i="15"/>
  <c r="W461" i="15"/>
  <c r="V461" i="15"/>
  <c r="U461" i="15"/>
  <c r="T461" i="15"/>
  <c r="S461" i="15"/>
  <c r="R461" i="15"/>
  <c r="Q461" i="15"/>
  <c r="P461" i="15"/>
  <c r="O461" i="15"/>
  <c r="N461" i="15"/>
  <c r="M461" i="15"/>
  <c r="L461" i="15"/>
  <c r="K461" i="15"/>
  <c r="J461" i="15"/>
  <c r="I461" i="15"/>
  <c r="H461" i="15"/>
  <c r="Y453" i="15"/>
  <c r="X453" i="15"/>
  <c r="W453" i="15"/>
  <c r="V453" i="15"/>
  <c r="U453" i="15"/>
  <c r="T453" i="15"/>
  <c r="S453" i="15"/>
  <c r="R453" i="15"/>
  <c r="Q453" i="15"/>
  <c r="P453" i="15"/>
  <c r="O453" i="15"/>
  <c r="N453" i="15"/>
  <c r="M453" i="15"/>
  <c r="L453" i="15"/>
  <c r="K453" i="15"/>
  <c r="J453" i="15"/>
  <c r="I453" i="15"/>
  <c r="H453" i="15"/>
  <c r="Y437" i="15"/>
  <c r="X437" i="15"/>
  <c r="W437" i="15"/>
  <c r="V437" i="15"/>
  <c r="U437" i="15"/>
  <c r="T437" i="15"/>
  <c r="S437" i="15"/>
  <c r="R437" i="15"/>
  <c r="Q437" i="15"/>
  <c r="P437" i="15"/>
  <c r="O437" i="15"/>
  <c r="N437" i="15"/>
  <c r="M437" i="15"/>
  <c r="L437" i="15"/>
  <c r="K437" i="15"/>
  <c r="J437" i="15"/>
  <c r="I437" i="15"/>
  <c r="H437" i="15"/>
  <c r="Y421" i="15"/>
  <c r="X421" i="15"/>
  <c r="W421" i="15"/>
  <c r="V421" i="15"/>
  <c r="U421" i="15"/>
  <c r="T421" i="15"/>
  <c r="S421" i="15"/>
  <c r="R421" i="15"/>
  <c r="Q421" i="15"/>
  <c r="P421" i="15"/>
  <c r="O421" i="15"/>
  <c r="N421" i="15"/>
  <c r="M421" i="15"/>
  <c r="L421" i="15"/>
  <c r="K421" i="15"/>
  <c r="J421" i="15"/>
  <c r="I421" i="15"/>
  <c r="H421" i="15"/>
  <c r="Y409" i="15"/>
  <c r="X409" i="15"/>
  <c r="W409" i="15"/>
  <c r="V409" i="15"/>
  <c r="U409" i="15"/>
  <c r="T409" i="15"/>
  <c r="S409" i="15"/>
  <c r="R409" i="15"/>
  <c r="Q409" i="15"/>
  <c r="P409" i="15"/>
  <c r="O409" i="15"/>
  <c r="N409" i="15"/>
  <c r="M409" i="15"/>
  <c r="L409" i="15"/>
  <c r="K409" i="15"/>
  <c r="J409" i="15"/>
  <c r="I409" i="15"/>
  <c r="H409" i="15"/>
  <c r="Y397" i="15"/>
  <c r="X397" i="15"/>
  <c r="W397" i="15"/>
  <c r="V397" i="15"/>
  <c r="U397" i="15"/>
  <c r="T397" i="15"/>
  <c r="S397" i="15"/>
  <c r="R397" i="15"/>
  <c r="Q397" i="15"/>
  <c r="P397" i="15"/>
  <c r="O397" i="15"/>
  <c r="N397" i="15"/>
  <c r="M397" i="15"/>
  <c r="L397" i="15"/>
  <c r="K397" i="15"/>
  <c r="J397" i="15"/>
  <c r="I397" i="15"/>
  <c r="H397" i="15"/>
  <c r="Y381" i="15"/>
  <c r="X381" i="15"/>
  <c r="W381" i="15"/>
  <c r="V381" i="15"/>
  <c r="U381" i="15"/>
  <c r="T381" i="15"/>
  <c r="S381" i="15"/>
  <c r="R381" i="15"/>
  <c r="Q381" i="15"/>
  <c r="P381" i="15"/>
  <c r="O381" i="15"/>
  <c r="N381" i="15"/>
  <c r="M381" i="15"/>
  <c r="L381" i="15"/>
  <c r="K381" i="15"/>
  <c r="J381" i="15"/>
  <c r="I381" i="15"/>
  <c r="H381" i="15"/>
  <c r="Y369" i="15"/>
  <c r="X369" i="15"/>
  <c r="W369" i="15"/>
  <c r="V369" i="15"/>
  <c r="U369" i="15"/>
  <c r="T369" i="15"/>
  <c r="S369" i="15"/>
  <c r="R369" i="15"/>
  <c r="Q369" i="15"/>
  <c r="P369" i="15"/>
  <c r="O369" i="15"/>
  <c r="N369" i="15"/>
  <c r="M369" i="15"/>
  <c r="L369" i="15"/>
  <c r="K369" i="15"/>
  <c r="J369" i="15"/>
  <c r="I369" i="15"/>
  <c r="H369" i="15"/>
  <c r="Y353" i="15"/>
  <c r="X353" i="15"/>
  <c r="W353" i="15"/>
  <c r="V353" i="15"/>
  <c r="U353" i="15"/>
  <c r="T353" i="15"/>
  <c r="S353" i="15"/>
  <c r="R353" i="15"/>
  <c r="Q353" i="15"/>
  <c r="P353" i="15"/>
  <c r="O353" i="15"/>
  <c r="N353" i="15"/>
  <c r="M353" i="15"/>
  <c r="L353" i="15"/>
  <c r="K353" i="15"/>
  <c r="J353" i="15"/>
  <c r="I353" i="15"/>
  <c r="H353" i="15"/>
  <c r="Y341" i="15"/>
  <c r="X341" i="15"/>
  <c r="W341" i="15"/>
  <c r="V341" i="15"/>
  <c r="U341" i="15"/>
  <c r="T341" i="15"/>
  <c r="S341" i="15"/>
  <c r="R341" i="15"/>
  <c r="Q341" i="15"/>
  <c r="P341" i="15"/>
  <c r="O341" i="15"/>
  <c r="N341" i="15"/>
  <c r="M341" i="15"/>
  <c r="L341" i="15"/>
  <c r="K341" i="15"/>
  <c r="J341" i="15"/>
  <c r="I341" i="15"/>
  <c r="H341" i="15"/>
  <c r="Y325" i="15"/>
  <c r="X325" i="15"/>
  <c r="W325" i="15"/>
  <c r="V325" i="15"/>
  <c r="U325" i="15"/>
  <c r="T325" i="15"/>
  <c r="S325" i="15"/>
  <c r="R325" i="15"/>
  <c r="Q325" i="15"/>
  <c r="P325" i="15"/>
  <c r="O325" i="15"/>
  <c r="N325" i="15"/>
  <c r="M325" i="15"/>
  <c r="L325" i="15"/>
  <c r="K325" i="15"/>
  <c r="J325" i="15"/>
  <c r="I325" i="15"/>
  <c r="H325" i="15"/>
  <c r="Y309" i="15"/>
  <c r="X309" i="15"/>
  <c r="W309" i="15"/>
  <c r="V309" i="15"/>
  <c r="U309" i="15"/>
  <c r="T309" i="15"/>
  <c r="S309" i="15"/>
  <c r="R309" i="15"/>
  <c r="Q309" i="15"/>
  <c r="P309" i="15"/>
  <c r="O309" i="15"/>
  <c r="N309" i="15"/>
  <c r="M309" i="15"/>
  <c r="L309" i="15"/>
  <c r="K309" i="15"/>
  <c r="J309" i="15"/>
  <c r="I309" i="15"/>
  <c r="H309" i="15"/>
  <c r="Y297" i="15"/>
  <c r="X297" i="15"/>
  <c r="W297" i="15"/>
  <c r="V297" i="15"/>
  <c r="U297" i="15"/>
  <c r="T297" i="15"/>
  <c r="S297" i="15"/>
  <c r="R297" i="15"/>
  <c r="Q297" i="15"/>
  <c r="P297" i="15"/>
  <c r="O297" i="15"/>
  <c r="N297" i="15"/>
  <c r="M297" i="15"/>
  <c r="L297" i="15"/>
  <c r="K297" i="15"/>
  <c r="J297" i="15"/>
  <c r="I297" i="15"/>
  <c r="H297" i="15"/>
  <c r="Y285" i="15"/>
  <c r="X285" i="15"/>
  <c r="W285" i="15"/>
  <c r="V285" i="15"/>
  <c r="U285" i="15"/>
  <c r="T285" i="15"/>
  <c r="S285" i="15"/>
  <c r="R285" i="15"/>
  <c r="Q285" i="15"/>
  <c r="P285" i="15"/>
  <c r="O285" i="15"/>
  <c r="N285" i="15"/>
  <c r="M285" i="15"/>
  <c r="L285" i="15"/>
  <c r="K285" i="15"/>
  <c r="J285" i="15"/>
  <c r="I285" i="15"/>
  <c r="H285" i="15"/>
  <c r="Y269" i="15"/>
  <c r="X269" i="15"/>
  <c r="W269" i="15"/>
  <c r="V269" i="15"/>
  <c r="U269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Y257" i="15"/>
  <c r="X257" i="15"/>
  <c r="W257" i="15"/>
  <c r="V257" i="15"/>
  <c r="U257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Y241" i="15"/>
  <c r="X241" i="15"/>
  <c r="W241" i="15"/>
  <c r="V241" i="15"/>
  <c r="U241" i="15"/>
  <c r="T241" i="15"/>
  <c r="S241" i="15"/>
  <c r="R241" i="15"/>
  <c r="Q241" i="15"/>
  <c r="P241" i="15"/>
  <c r="O241" i="15"/>
  <c r="N241" i="15"/>
  <c r="M241" i="15"/>
  <c r="L241" i="15"/>
  <c r="K241" i="15"/>
  <c r="J241" i="15"/>
  <c r="I241" i="15"/>
  <c r="H241" i="15"/>
  <c r="Y233" i="15"/>
  <c r="X233" i="15"/>
  <c r="W233" i="15"/>
  <c r="V233" i="15"/>
  <c r="U233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H233" i="15"/>
  <c r="Y221" i="15"/>
  <c r="X221" i="15"/>
  <c r="W221" i="15"/>
  <c r="V221" i="15"/>
  <c r="U221" i="15"/>
  <c r="T221" i="15"/>
  <c r="S221" i="15"/>
  <c r="R221" i="15"/>
  <c r="Q221" i="15"/>
  <c r="P221" i="15"/>
  <c r="O221" i="15"/>
  <c r="N221" i="15"/>
  <c r="M221" i="15"/>
  <c r="L221" i="15"/>
  <c r="K221" i="15"/>
  <c r="J221" i="15"/>
  <c r="I221" i="15"/>
  <c r="H221" i="15"/>
  <c r="Y205" i="15"/>
  <c r="X205" i="15"/>
  <c r="W205" i="15"/>
  <c r="V205" i="15"/>
  <c r="U205" i="15"/>
  <c r="T205" i="15"/>
  <c r="S205" i="15"/>
  <c r="R205" i="15"/>
  <c r="Q205" i="15"/>
  <c r="P205" i="15"/>
  <c r="O205" i="15"/>
  <c r="N205" i="15"/>
  <c r="M205" i="15"/>
  <c r="L205" i="15"/>
  <c r="K205" i="15"/>
  <c r="J205" i="15"/>
  <c r="I205" i="15"/>
  <c r="H205" i="15"/>
  <c r="Y189" i="15"/>
  <c r="X189" i="15"/>
  <c r="W189" i="15"/>
  <c r="V189" i="15"/>
  <c r="U189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Y173" i="15"/>
  <c r="X173" i="15"/>
  <c r="W173" i="15"/>
  <c r="V173" i="15"/>
  <c r="U173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Y170" i="15"/>
  <c r="X170" i="15"/>
  <c r="W170" i="15"/>
  <c r="V170" i="15"/>
  <c r="U170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Y154" i="15"/>
  <c r="X154" i="15"/>
  <c r="W154" i="15"/>
  <c r="V154" i="15"/>
  <c r="U154" i="15"/>
  <c r="T154" i="15"/>
  <c r="S154" i="15"/>
  <c r="R154" i="15"/>
  <c r="Q154" i="15"/>
  <c r="P154" i="15"/>
  <c r="O154" i="15"/>
  <c r="N154" i="15"/>
  <c r="M154" i="15"/>
  <c r="L154" i="15"/>
  <c r="K154" i="15"/>
  <c r="J154" i="15"/>
  <c r="I154" i="15"/>
  <c r="H154" i="15"/>
  <c r="Y142" i="15"/>
  <c r="X142" i="15"/>
  <c r="W142" i="15"/>
  <c r="V142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Y130" i="15"/>
  <c r="X130" i="15"/>
  <c r="W130" i="15"/>
  <c r="V130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C588" i="15" l="1"/>
  <c r="B588" i="15"/>
  <c r="E588" i="15" l="1"/>
  <c r="E591" i="15"/>
  <c r="C591" i="15"/>
  <c r="B591" i="15"/>
  <c r="C576" i="15"/>
  <c r="C575" i="15" s="1"/>
  <c r="D584" i="15" s="1"/>
  <c r="E576" i="15"/>
  <c r="B576" i="15"/>
  <c r="B575" i="15" s="1"/>
  <c r="C551" i="15"/>
  <c r="D561" i="15" s="1"/>
  <c r="E551" i="15"/>
  <c r="B551" i="15"/>
  <c r="E527" i="15"/>
  <c r="B527" i="15"/>
  <c r="C527" i="15"/>
  <c r="B512" i="15"/>
  <c r="C512" i="15"/>
  <c r="E512" i="15"/>
  <c r="B524" i="15"/>
  <c r="C524" i="15"/>
  <c r="E524" i="15"/>
  <c r="E489" i="15"/>
  <c r="B489" i="15"/>
  <c r="C489" i="15"/>
  <c r="C474" i="15"/>
  <c r="E486" i="15"/>
  <c r="E474" i="15"/>
  <c r="B474" i="15"/>
  <c r="B486" i="15"/>
  <c r="C486" i="15"/>
  <c r="C461" i="15"/>
  <c r="D462" i="15" s="1"/>
  <c r="E453" i="15"/>
  <c r="E461" i="15"/>
  <c r="B461" i="15"/>
  <c r="C453" i="15"/>
  <c r="E450" i="15"/>
  <c r="B453" i="15"/>
  <c r="B438" i="15"/>
  <c r="C450" i="15"/>
  <c r="C397" i="15"/>
  <c r="C438" i="15"/>
  <c r="E438" i="15"/>
  <c r="B450" i="15"/>
  <c r="E394" i="15"/>
  <c r="B397" i="15"/>
  <c r="E397" i="15"/>
  <c r="C382" i="15"/>
  <c r="B382" i="15"/>
  <c r="B394" i="15"/>
  <c r="C394" i="15"/>
  <c r="E382" i="15"/>
  <c r="B366" i="15"/>
  <c r="C369" i="15"/>
  <c r="D379" i="15" s="1"/>
  <c r="E369" i="15"/>
  <c r="B369" i="15"/>
  <c r="B354" i="15"/>
  <c r="C366" i="15"/>
  <c r="C354" i="15"/>
  <c r="E366" i="15"/>
  <c r="B326" i="15"/>
  <c r="E354" i="15"/>
  <c r="C341" i="15"/>
  <c r="B341" i="15"/>
  <c r="E341" i="15"/>
  <c r="E338" i="15"/>
  <c r="C326" i="15"/>
  <c r="E326" i="15"/>
  <c r="C338" i="15"/>
  <c r="B338" i="15"/>
  <c r="B297" i="15"/>
  <c r="E297" i="15"/>
  <c r="C297" i="15"/>
  <c r="B254" i="15"/>
  <c r="E242" i="15"/>
  <c r="B242" i="15"/>
  <c r="C242" i="15"/>
  <c r="E254" i="15"/>
  <c r="C254" i="15"/>
  <c r="E221" i="15"/>
  <c r="B221" i="15"/>
  <c r="C221" i="15"/>
  <c r="D229" i="15" s="1"/>
  <c r="B170" i="15"/>
  <c r="C170" i="15"/>
  <c r="D171" i="15" s="1"/>
  <c r="E167" i="15"/>
  <c r="E170" i="15"/>
  <c r="B155" i="15"/>
  <c r="C155" i="15"/>
  <c r="C167" i="15"/>
  <c r="E155" i="15"/>
  <c r="B167" i="15"/>
  <c r="B142" i="15"/>
  <c r="C142" i="15"/>
  <c r="E142" i="15"/>
  <c r="C115" i="15"/>
  <c r="E115" i="15"/>
  <c r="B103" i="15"/>
  <c r="C103" i="15"/>
  <c r="E103" i="15"/>
  <c r="B83" i="15"/>
  <c r="C83" i="15"/>
  <c r="D85" i="15" s="1"/>
  <c r="B115" i="15"/>
  <c r="E83" i="15"/>
  <c r="E563" i="15"/>
  <c r="C563" i="15"/>
  <c r="D572" i="15" s="1"/>
  <c r="B563" i="15"/>
  <c r="E539" i="15"/>
  <c r="C539" i="15"/>
  <c r="D547" i="15" s="1"/>
  <c r="B539" i="15"/>
  <c r="E409" i="15"/>
  <c r="C409" i="15"/>
  <c r="D417" i="15" s="1"/>
  <c r="B409" i="15"/>
  <c r="E285" i="15"/>
  <c r="C285" i="15"/>
  <c r="D294" i="15" s="1"/>
  <c r="B285" i="15"/>
  <c r="E257" i="15"/>
  <c r="C257" i="15"/>
  <c r="D267" i="15" s="1"/>
  <c r="B257" i="15"/>
  <c r="E233" i="15"/>
  <c r="C233" i="15"/>
  <c r="B233" i="15"/>
  <c r="E130" i="15"/>
  <c r="C130" i="15"/>
  <c r="D139" i="15" s="1"/>
  <c r="B130" i="15"/>
  <c r="E118" i="15"/>
  <c r="C118" i="15"/>
  <c r="D126" i="15" s="1"/>
  <c r="B118" i="15"/>
  <c r="B16" i="15"/>
  <c r="E575" i="15" l="1"/>
  <c r="D553" i="15"/>
  <c r="D562" i="15"/>
  <c r="D554" i="15"/>
  <c r="D558" i="15"/>
  <c r="D557" i="15"/>
  <c r="D559" i="15"/>
  <c r="D560" i="15"/>
  <c r="D556" i="15"/>
  <c r="D589" i="15"/>
  <c r="D555" i="15"/>
  <c r="D590" i="15"/>
  <c r="B511" i="15"/>
  <c r="E511" i="15"/>
  <c r="C511" i="15"/>
  <c r="D513" i="15" s="1"/>
  <c r="C473" i="15"/>
  <c r="D487" i="15" s="1"/>
  <c r="E437" i="15"/>
  <c r="E473" i="15"/>
  <c r="D472" i="15"/>
  <c r="D464" i="15"/>
  <c r="D466" i="15"/>
  <c r="B473" i="15"/>
  <c r="D465" i="15"/>
  <c r="D468" i="15"/>
  <c r="D469" i="15"/>
  <c r="D471" i="15"/>
  <c r="D470" i="15"/>
  <c r="D467" i="15"/>
  <c r="B437" i="15"/>
  <c r="C437" i="15"/>
  <c r="D452" i="15" s="1"/>
  <c r="E381" i="15"/>
  <c r="C381" i="15"/>
  <c r="D395" i="15" s="1"/>
  <c r="B381" i="15"/>
  <c r="B325" i="15"/>
  <c r="B353" i="15"/>
  <c r="E353" i="15"/>
  <c r="C353" i="15"/>
  <c r="D365" i="15" s="1"/>
  <c r="E325" i="15"/>
  <c r="B241" i="15"/>
  <c r="C325" i="15"/>
  <c r="D327" i="15" s="1"/>
  <c r="C241" i="15"/>
  <c r="D255" i="15" s="1"/>
  <c r="E241" i="15"/>
  <c r="D231" i="15"/>
  <c r="D232" i="15"/>
  <c r="D228" i="15"/>
  <c r="D224" i="15"/>
  <c r="D227" i="15"/>
  <c r="D223" i="15"/>
  <c r="D225" i="15"/>
  <c r="D226" i="15"/>
  <c r="D230" i="15"/>
  <c r="E154" i="15"/>
  <c r="D172" i="15"/>
  <c r="D170" i="15" s="1"/>
  <c r="E102" i="15"/>
  <c r="B154" i="15"/>
  <c r="C102" i="15"/>
  <c r="D107" i="15" s="1"/>
  <c r="C154" i="15"/>
  <c r="D117" i="15"/>
  <c r="B102" i="15"/>
  <c r="D120" i="15"/>
  <c r="D84" i="15"/>
  <c r="D83" i="15" s="1"/>
  <c r="E422" i="15"/>
  <c r="E80" i="15"/>
  <c r="E32" i="15"/>
  <c r="B422" i="15"/>
  <c r="B202" i="15"/>
  <c r="B99" i="15"/>
  <c r="E64" i="15"/>
  <c r="E322" i="15"/>
  <c r="C99" i="15"/>
  <c r="C48" i="15"/>
  <c r="B190" i="15"/>
  <c r="B4" i="15"/>
  <c r="B3" i="15" s="1"/>
  <c r="B282" i="15"/>
  <c r="C64" i="15"/>
  <c r="B32" i="15"/>
  <c r="E99" i="15"/>
  <c r="D541" i="15"/>
  <c r="B36" i="15"/>
  <c r="B434" i="15"/>
  <c r="C616" i="15"/>
  <c r="E68" i="15"/>
  <c r="B174" i="15"/>
  <c r="B68" i="15"/>
  <c r="C16" i="15"/>
  <c r="B48" i="15"/>
  <c r="C190" i="15"/>
  <c r="D549" i="15"/>
  <c r="E52" i="15"/>
  <c r="B270" i="15"/>
  <c r="C508" i="15"/>
  <c r="E20" i="15"/>
  <c r="E4" i="15"/>
  <c r="E36" i="15"/>
  <c r="C186" i="15"/>
  <c r="E218" i="15"/>
  <c r="D264" i="15"/>
  <c r="C434" i="15"/>
  <c r="B64" i="15"/>
  <c r="E174" i="15"/>
  <c r="D268" i="15"/>
  <c r="C604" i="15"/>
  <c r="E604" i="15"/>
  <c r="E310" i="15"/>
  <c r="B496" i="15"/>
  <c r="B87" i="15"/>
  <c r="D124" i="15"/>
  <c r="D137" i="15"/>
  <c r="D235" i="15"/>
  <c r="D239" i="15"/>
  <c r="E270" i="15"/>
  <c r="E434" i="15"/>
  <c r="B604" i="15"/>
  <c r="B616" i="15"/>
  <c r="B20" i="15"/>
  <c r="C52" i="15"/>
  <c r="E206" i="15"/>
  <c r="B508" i="15"/>
  <c r="B52" i="15"/>
  <c r="D237" i="15"/>
  <c r="C36" i="15"/>
  <c r="D128" i="15"/>
  <c r="D141" i="15"/>
  <c r="E190" i="15"/>
  <c r="C202" i="15"/>
  <c r="D545" i="15"/>
  <c r="E616" i="15"/>
  <c r="C32" i="15"/>
  <c r="B186" i="15"/>
  <c r="E202" i="15"/>
  <c r="D238" i="15"/>
  <c r="D119" i="15"/>
  <c r="D133" i="15"/>
  <c r="D564" i="15"/>
  <c r="E87" i="15"/>
  <c r="D260" i="15"/>
  <c r="E282" i="15"/>
  <c r="B310" i="15"/>
  <c r="C496" i="15"/>
  <c r="C20" i="15"/>
  <c r="C4" i="15"/>
  <c r="D135" i="15"/>
  <c r="B80" i="15"/>
  <c r="E186" i="15"/>
  <c r="E16" i="15"/>
  <c r="E48" i="15"/>
  <c r="C68" i="15"/>
  <c r="D129" i="15"/>
  <c r="D125" i="15"/>
  <c r="D121" i="15"/>
  <c r="D127" i="15"/>
  <c r="D123" i="15"/>
  <c r="C270" i="15"/>
  <c r="C322" i="15"/>
  <c r="C80" i="15"/>
  <c r="D122" i="15"/>
  <c r="D131" i="15"/>
  <c r="C218" i="15"/>
  <c r="D138" i="15"/>
  <c r="D134" i="15"/>
  <c r="D140" i="15"/>
  <c r="D136" i="15"/>
  <c r="D132" i="15"/>
  <c r="C174" i="15"/>
  <c r="B206" i="15"/>
  <c r="B218" i="15"/>
  <c r="D236" i="15"/>
  <c r="D240" i="15"/>
  <c r="D261" i="15"/>
  <c r="D265" i="15"/>
  <c r="D287" i="15"/>
  <c r="D291" i="15"/>
  <c r="D295" i="15"/>
  <c r="E508" i="15"/>
  <c r="E496" i="15"/>
  <c r="D258" i="15"/>
  <c r="D262" i="15"/>
  <c r="D266" i="15"/>
  <c r="C282" i="15"/>
  <c r="D288" i="15"/>
  <c r="D292" i="15"/>
  <c r="D296" i="15"/>
  <c r="B322" i="15"/>
  <c r="D234" i="15"/>
  <c r="D259" i="15"/>
  <c r="D263" i="15"/>
  <c r="D289" i="15"/>
  <c r="D293" i="15"/>
  <c r="D574" i="15"/>
  <c r="D570" i="15"/>
  <c r="D566" i="15"/>
  <c r="D573" i="15"/>
  <c r="D569" i="15"/>
  <c r="D565" i="15"/>
  <c r="D571" i="15"/>
  <c r="D567" i="15"/>
  <c r="D568" i="15"/>
  <c r="D286" i="15"/>
  <c r="D290" i="15"/>
  <c r="D463" i="15"/>
  <c r="D540" i="15"/>
  <c r="D544" i="15"/>
  <c r="D548" i="15"/>
  <c r="D410" i="15"/>
  <c r="D414" i="15"/>
  <c r="D418" i="15"/>
  <c r="C422" i="15"/>
  <c r="D577" i="15"/>
  <c r="D581" i="15"/>
  <c r="D585" i="15"/>
  <c r="D411" i="15"/>
  <c r="D415" i="15"/>
  <c r="D419" i="15"/>
  <c r="D578" i="15"/>
  <c r="D582" i="15"/>
  <c r="D586" i="15"/>
  <c r="D542" i="15"/>
  <c r="D546" i="15"/>
  <c r="D550" i="15"/>
  <c r="D412" i="15"/>
  <c r="D416" i="15"/>
  <c r="D420" i="15"/>
  <c r="D579" i="15"/>
  <c r="D583" i="15"/>
  <c r="D587" i="15"/>
  <c r="D543" i="15"/>
  <c r="D413" i="15"/>
  <c r="D552" i="15"/>
  <c r="D580" i="15"/>
  <c r="D551" i="15" l="1"/>
  <c r="D588" i="15"/>
  <c r="D576" i="15"/>
  <c r="D521" i="15"/>
  <c r="D518" i="15"/>
  <c r="D514" i="15"/>
  <c r="D517" i="15"/>
  <c r="D522" i="15"/>
  <c r="D515" i="15"/>
  <c r="D519" i="15"/>
  <c r="D523" i="15"/>
  <c r="D526" i="15"/>
  <c r="D516" i="15"/>
  <c r="D525" i="15"/>
  <c r="D520" i="15"/>
  <c r="D488" i="15"/>
  <c r="D486" i="15" s="1"/>
  <c r="D439" i="15"/>
  <c r="D445" i="15"/>
  <c r="D440" i="15"/>
  <c r="D444" i="15"/>
  <c r="D461" i="15"/>
  <c r="D442" i="15"/>
  <c r="D446" i="15"/>
  <c r="D448" i="15"/>
  <c r="D441" i="15"/>
  <c r="D451" i="15"/>
  <c r="D450" i="15" s="1"/>
  <c r="D449" i="15"/>
  <c r="D443" i="15"/>
  <c r="D447" i="15"/>
  <c r="D396" i="15"/>
  <c r="D394" i="15" s="1"/>
  <c r="D367" i="15"/>
  <c r="D360" i="15"/>
  <c r="D361" i="15"/>
  <c r="D363" i="15"/>
  <c r="D357" i="15"/>
  <c r="D356" i="15"/>
  <c r="D355" i="15"/>
  <c r="D359" i="15"/>
  <c r="D358" i="15"/>
  <c r="D362" i="15"/>
  <c r="D364" i="15"/>
  <c r="D368" i="15"/>
  <c r="D370" i="15"/>
  <c r="D340" i="15"/>
  <c r="D335" i="15"/>
  <c r="D330" i="15"/>
  <c r="D332" i="15"/>
  <c r="D328" i="15"/>
  <c r="D333" i="15"/>
  <c r="D339" i="15"/>
  <c r="D329" i="15"/>
  <c r="D337" i="15"/>
  <c r="D334" i="15"/>
  <c r="D331" i="15"/>
  <c r="D336" i="15"/>
  <c r="D249" i="15"/>
  <c r="D252" i="15"/>
  <c r="D253" i="15"/>
  <c r="D245" i="15"/>
  <c r="D246" i="15"/>
  <c r="D248" i="15"/>
  <c r="D244" i="15"/>
  <c r="D250" i="15"/>
  <c r="D247" i="15"/>
  <c r="D243" i="15"/>
  <c r="D251" i="15"/>
  <c r="D256" i="15"/>
  <c r="D254" i="15" s="1"/>
  <c r="D116" i="15"/>
  <c r="D112" i="15"/>
  <c r="D111" i="15"/>
  <c r="D110" i="15"/>
  <c r="D113" i="15"/>
  <c r="D114" i="15"/>
  <c r="D105" i="15"/>
  <c r="D104" i="15"/>
  <c r="D108" i="15"/>
  <c r="D106" i="15"/>
  <c r="D109" i="15"/>
  <c r="D164" i="15"/>
  <c r="D156" i="15"/>
  <c r="D158" i="15"/>
  <c r="D160" i="15"/>
  <c r="D168" i="15"/>
  <c r="D169" i="15"/>
  <c r="D157" i="15"/>
  <c r="D162" i="15"/>
  <c r="D161" i="15"/>
  <c r="D159" i="15"/>
  <c r="D163" i="15"/>
  <c r="D166" i="15"/>
  <c r="D165" i="15"/>
  <c r="E205" i="15"/>
  <c r="E421" i="15"/>
  <c r="E67" i="15"/>
  <c r="B189" i="15"/>
  <c r="B19" i="15"/>
  <c r="E603" i="15"/>
  <c r="D528" i="15"/>
  <c r="E86" i="15"/>
  <c r="B86" i="15"/>
  <c r="E19" i="15"/>
  <c r="D597" i="15"/>
  <c r="E51" i="15"/>
  <c r="D456" i="15"/>
  <c r="B421" i="15"/>
  <c r="E309" i="15"/>
  <c r="B67" i="15"/>
  <c r="C421" i="15"/>
  <c r="D428" i="15" s="1"/>
  <c r="E3" i="15"/>
  <c r="C173" i="15"/>
  <c r="D178" i="15" s="1"/>
  <c r="B51" i="15"/>
  <c r="C3" i="15"/>
  <c r="D8" i="15" s="1"/>
  <c r="B269" i="15"/>
  <c r="C35" i="15"/>
  <c r="E173" i="15"/>
  <c r="C495" i="15"/>
  <c r="D497" i="15" s="1"/>
  <c r="C603" i="15"/>
  <c r="C189" i="15"/>
  <c r="E35" i="15"/>
  <c r="C51" i="15"/>
  <c r="D56" i="15" s="1"/>
  <c r="D351" i="15"/>
  <c r="B173" i="15"/>
  <c r="B35" i="15"/>
  <c r="B309" i="15"/>
  <c r="B603" i="15"/>
  <c r="C19" i="15"/>
  <c r="D24" i="15" s="1"/>
  <c r="C269" i="15"/>
  <c r="D276" i="15" s="1"/>
  <c r="B495" i="15"/>
  <c r="D401" i="15"/>
  <c r="D233" i="15"/>
  <c r="D304" i="15"/>
  <c r="E269" i="15"/>
  <c r="D563" i="15"/>
  <c r="D118" i="15"/>
  <c r="C67" i="15"/>
  <c r="D81" i="15" s="1"/>
  <c r="E189" i="15"/>
  <c r="D409" i="15"/>
  <c r="E495" i="15"/>
  <c r="D130" i="15"/>
  <c r="C206" i="15"/>
  <c r="C205" i="15" s="1"/>
  <c r="D210" i="15" s="1"/>
  <c r="D146" i="15"/>
  <c r="D285" i="15"/>
  <c r="C87" i="15"/>
  <c r="C86" i="15" s="1"/>
  <c r="D539" i="15"/>
  <c r="D257" i="15"/>
  <c r="B205" i="15"/>
  <c r="C310" i="15"/>
  <c r="C309" i="15" s="1"/>
  <c r="D314" i="15" s="1"/>
  <c r="D575" i="15" l="1"/>
  <c r="E619" i="15"/>
  <c r="B619" i="15"/>
  <c r="D609" i="15"/>
  <c r="C619" i="15"/>
  <c r="D524" i="15"/>
  <c r="D512" i="15"/>
  <c r="D492" i="15"/>
  <c r="D438" i="15"/>
  <c r="D437" i="15" s="1"/>
  <c r="D382" i="15"/>
  <c r="D381" i="15" s="1"/>
  <c r="D366" i="15"/>
  <c r="D354" i="15"/>
  <c r="D338" i="15"/>
  <c r="D326" i="15" s="1"/>
  <c r="D242" i="15"/>
  <c r="D241" i="15" s="1"/>
  <c r="D193" i="15"/>
  <c r="D204" i="15"/>
  <c r="D203" i="15"/>
  <c r="D103" i="15"/>
  <c r="D155" i="15"/>
  <c r="D167" i="15"/>
  <c r="D91" i="15"/>
  <c r="D44" i="15"/>
  <c r="D38" i="15"/>
  <c r="D175" i="15"/>
  <c r="D79" i="15"/>
  <c r="D222" i="15"/>
  <c r="D493" i="15"/>
  <c r="D455" i="15"/>
  <c r="D613" i="15"/>
  <c r="D535" i="15"/>
  <c r="D454" i="15"/>
  <c r="D491" i="15"/>
  <c r="D534" i="15"/>
  <c r="D490" i="15"/>
  <c r="D460" i="15"/>
  <c r="D494" i="15"/>
  <c r="D459" i="15"/>
  <c r="D538" i="15"/>
  <c r="D50" i="15"/>
  <c r="D277" i="15"/>
  <c r="D537" i="15"/>
  <c r="D458" i="15"/>
  <c r="D536" i="15"/>
  <c r="D457" i="15"/>
  <c r="D531" i="15"/>
  <c r="D617" i="15"/>
  <c r="D39" i="15"/>
  <c r="D272" i="15"/>
  <c r="D49" i="15"/>
  <c r="D73" i="15"/>
  <c r="D425" i="15"/>
  <c r="D427" i="15"/>
  <c r="D430" i="15"/>
  <c r="D423" i="15"/>
  <c r="D308" i="15"/>
  <c r="D432" i="15"/>
  <c r="D82" i="15"/>
  <c r="D80" i="15" s="1"/>
  <c r="D435" i="15"/>
  <c r="D424" i="15"/>
  <c r="D426" i="15"/>
  <c r="D429" i="15"/>
  <c r="D17" i="15"/>
  <c r="D436" i="15"/>
  <c r="D431" i="15"/>
  <c r="D433" i="15"/>
  <c r="D529" i="15"/>
  <c r="D533" i="15"/>
  <c r="D185" i="15"/>
  <c r="D532" i="15"/>
  <c r="D530" i="15"/>
  <c r="D180" i="15"/>
  <c r="D177" i="15"/>
  <c r="D606" i="15"/>
  <c r="D605" i="15"/>
  <c r="D187" i="15"/>
  <c r="D602" i="15"/>
  <c r="D271" i="15"/>
  <c r="D184" i="15"/>
  <c r="D298" i="15"/>
  <c r="D74" i="15"/>
  <c r="D593" i="15"/>
  <c r="D343" i="15"/>
  <c r="D595" i="15"/>
  <c r="D598" i="15"/>
  <c r="D600" i="15"/>
  <c r="D596" i="15"/>
  <c r="D594" i="15"/>
  <c r="D30" i="15"/>
  <c r="D22" i="15"/>
  <c r="D599" i="15"/>
  <c r="D33" i="15"/>
  <c r="D12" i="15"/>
  <c r="D592" i="15"/>
  <c r="D601" i="15"/>
  <c r="D344" i="15"/>
  <c r="D305" i="15"/>
  <c r="D345" i="15"/>
  <c r="D275" i="15"/>
  <c r="D505" i="15"/>
  <c r="D278" i="15"/>
  <c r="D284" i="15"/>
  <c r="D11" i="15"/>
  <c r="D607" i="15"/>
  <c r="D194" i="15"/>
  <c r="D349" i="15"/>
  <c r="D408" i="15"/>
  <c r="D350" i="15"/>
  <c r="D608" i="15"/>
  <c r="D347" i="15"/>
  <c r="D398" i="15"/>
  <c r="D197" i="15"/>
  <c r="D612" i="15"/>
  <c r="D279" i="15"/>
  <c r="D181" i="15"/>
  <c r="D407" i="15"/>
  <c r="D45" i="15"/>
  <c r="D192" i="15"/>
  <c r="D348" i="15"/>
  <c r="D610" i="15"/>
  <c r="D29" i="15"/>
  <c r="D31" i="15"/>
  <c r="D179" i="15"/>
  <c r="D182" i="15"/>
  <c r="D69" i="15"/>
  <c r="D13" i="15"/>
  <c r="D57" i="15"/>
  <c r="D406" i="15"/>
  <c r="D199" i="15"/>
  <c r="D196" i="15"/>
  <c r="D77" i="15"/>
  <c r="D61" i="15"/>
  <c r="D34" i="15"/>
  <c r="D23" i="15"/>
  <c r="D183" i="15"/>
  <c r="D26" i="15"/>
  <c r="D78" i="15"/>
  <c r="D18" i="15"/>
  <c r="D65" i="15"/>
  <c r="D47" i="15"/>
  <c r="D27" i="15"/>
  <c r="D71" i="15"/>
  <c r="D25" i="15"/>
  <c r="D21" i="15"/>
  <c r="D28" i="15"/>
  <c r="D176" i="15"/>
  <c r="D188" i="15"/>
  <c r="D70" i="15"/>
  <c r="D9" i="15"/>
  <c r="D55" i="15"/>
  <c r="D46" i="15"/>
  <c r="D352" i="15"/>
  <c r="D72" i="15"/>
  <c r="D75" i="15"/>
  <c r="D58" i="15"/>
  <c r="D15" i="15"/>
  <c r="D306" i="15"/>
  <c r="D302" i="15"/>
  <c r="D5" i="15"/>
  <c r="D60" i="15"/>
  <c r="D402" i="15"/>
  <c r="D37" i="15"/>
  <c r="D43" i="15"/>
  <c r="D42" i="15"/>
  <c r="D41" i="15"/>
  <c r="D40" i="15"/>
  <c r="D300" i="15"/>
  <c r="D14" i="15"/>
  <c r="D66" i="15"/>
  <c r="D405" i="15"/>
  <c r="D307" i="15"/>
  <c r="D10" i="15"/>
  <c r="D53" i="15"/>
  <c r="D502" i="15"/>
  <c r="D76" i="15"/>
  <c r="D299" i="15"/>
  <c r="D7" i="15"/>
  <c r="D6" i="15"/>
  <c r="D62" i="15"/>
  <c r="D404" i="15"/>
  <c r="D501" i="15"/>
  <c r="D506" i="15"/>
  <c r="D281" i="15"/>
  <c r="D280" i="15"/>
  <c r="D54" i="15"/>
  <c r="D509" i="15"/>
  <c r="D200" i="15"/>
  <c r="D201" i="15"/>
  <c r="D618" i="15"/>
  <c r="D283" i="15"/>
  <c r="D63" i="15"/>
  <c r="D611" i="15"/>
  <c r="D198" i="15"/>
  <c r="D614" i="15"/>
  <c r="D273" i="15"/>
  <c r="D59" i="15"/>
  <c r="D399" i="15"/>
  <c r="D403" i="15"/>
  <c r="D195" i="15"/>
  <c r="D191" i="15"/>
  <c r="D615" i="15"/>
  <c r="D346" i="15"/>
  <c r="D342" i="15"/>
  <c r="D500" i="15"/>
  <c r="D503" i="15"/>
  <c r="D504" i="15"/>
  <c r="D510" i="15"/>
  <c r="D507" i="15"/>
  <c r="D499" i="15"/>
  <c r="D498" i="15"/>
  <c r="D212" i="15"/>
  <c r="D400" i="15"/>
  <c r="D274" i="15"/>
  <c r="D301" i="15"/>
  <c r="D303" i="15"/>
  <c r="D380" i="15"/>
  <c r="D371" i="15"/>
  <c r="D376" i="15"/>
  <c r="D373" i="15"/>
  <c r="D378" i="15"/>
  <c r="D377" i="15"/>
  <c r="D372" i="15"/>
  <c r="D375" i="15"/>
  <c r="D374" i="15"/>
  <c r="D316" i="15"/>
  <c r="D215" i="15"/>
  <c r="D214" i="15"/>
  <c r="D209" i="15"/>
  <c r="D211" i="15"/>
  <c r="D217" i="15"/>
  <c r="D213" i="15"/>
  <c r="D208" i="15"/>
  <c r="D216" i="15"/>
  <c r="D207" i="15"/>
  <c r="D220" i="15"/>
  <c r="D219" i="15"/>
  <c r="D147" i="15"/>
  <c r="D153" i="15"/>
  <c r="D149" i="15"/>
  <c r="D144" i="15"/>
  <c r="D152" i="15"/>
  <c r="D143" i="15"/>
  <c r="D151" i="15"/>
  <c r="D145" i="15"/>
  <c r="D150" i="15"/>
  <c r="D148" i="15"/>
  <c r="D98" i="15"/>
  <c r="D96" i="15"/>
  <c r="D88" i="15"/>
  <c r="D97" i="15"/>
  <c r="D95" i="15"/>
  <c r="D90" i="15"/>
  <c r="D92" i="15"/>
  <c r="D94" i="15"/>
  <c r="D89" i="15"/>
  <c r="D100" i="15"/>
  <c r="D93" i="15"/>
  <c r="D101" i="15"/>
  <c r="D320" i="15"/>
  <c r="D311" i="15"/>
  <c r="D319" i="15"/>
  <c r="D318" i="15"/>
  <c r="D313" i="15"/>
  <c r="D315" i="15"/>
  <c r="D321" i="15"/>
  <c r="D317" i="15"/>
  <c r="D312" i="15"/>
  <c r="D324" i="15"/>
  <c r="D323" i="15"/>
  <c r="D604" i="15" l="1"/>
  <c r="D591" i="15"/>
  <c r="D527" i="15"/>
  <c r="D511" i="15"/>
  <c r="D489" i="15"/>
  <c r="D483" i="15"/>
  <c r="D479" i="15"/>
  <c r="D477" i="15"/>
  <c r="D481" i="15"/>
  <c r="D480" i="15"/>
  <c r="D482" i="15"/>
  <c r="D475" i="15"/>
  <c r="D476" i="15"/>
  <c r="D485" i="15"/>
  <c r="D478" i="15"/>
  <c r="D484" i="15"/>
  <c r="D453" i="15"/>
  <c r="D397" i="15"/>
  <c r="D353" i="15"/>
  <c r="D369" i="15"/>
  <c r="D325" i="15"/>
  <c r="D341" i="15"/>
  <c r="D297" i="15"/>
  <c r="D221" i="15"/>
  <c r="D154" i="15"/>
  <c r="D142" i="15"/>
  <c r="D115" i="15"/>
  <c r="D102" i="15" s="1"/>
  <c r="D616" i="15"/>
  <c r="D16" i="15"/>
  <c r="D48" i="15"/>
  <c r="D434" i="15"/>
  <c r="D186" i="15"/>
  <c r="D422" i="15"/>
  <c r="D282" i="15"/>
  <c r="D32" i="15"/>
  <c r="D202" i="15"/>
  <c r="D64" i="15"/>
  <c r="D174" i="15"/>
  <c r="D20" i="15"/>
  <c r="D190" i="15"/>
  <c r="D4" i="15"/>
  <c r="D68" i="15"/>
  <c r="D67" i="15" s="1"/>
  <c r="D36" i="15"/>
  <c r="D270" i="15"/>
  <c r="D52" i="15"/>
  <c r="D496" i="15"/>
  <c r="D322" i="15"/>
  <c r="D99" i="15"/>
  <c r="D508" i="15"/>
  <c r="D218" i="15"/>
  <c r="D87" i="15"/>
  <c r="D310" i="15"/>
  <c r="D206" i="15"/>
  <c r="D603" i="15" l="1"/>
  <c r="D474" i="15"/>
  <c r="D473" i="15" s="1"/>
  <c r="D3" i="15"/>
  <c r="D269" i="15"/>
  <c r="D19" i="15"/>
  <c r="D189" i="15"/>
  <c r="D421" i="15"/>
  <c r="D35" i="15"/>
  <c r="D173" i="15"/>
  <c r="D51" i="15"/>
  <c r="D86" i="15"/>
  <c r="D309" i="15"/>
  <c r="D495" i="15"/>
  <c r="D205" i="15"/>
  <c r="D154" i="3" l="1"/>
  <c r="D153" i="3"/>
  <c r="D152" i="3"/>
  <c r="D151" i="3"/>
  <c r="E150" i="3"/>
  <c r="C150" i="3"/>
  <c r="B150" i="3"/>
  <c r="D149" i="3"/>
  <c r="D148" i="3"/>
  <c r="E147" i="3"/>
  <c r="C147" i="3"/>
  <c r="B147" i="3"/>
  <c r="D146" i="3"/>
  <c r="D145" i="3"/>
  <c r="D144" i="3"/>
  <c r="E143" i="3"/>
  <c r="C143" i="3"/>
  <c r="B143" i="3"/>
  <c r="D142" i="3"/>
  <c r="D141" i="3"/>
  <c r="E140" i="3"/>
  <c r="C140" i="3"/>
  <c r="B140" i="3"/>
  <c r="D139" i="3"/>
  <c r="D138" i="3" s="1"/>
  <c r="E138" i="3"/>
  <c r="C138" i="3"/>
  <c r="B138" i="3"/>
  <c r="D137" i="3"/>
  <c r="D136" i="3"/>
  <c r="E135" i="3"/>
  <c r="C135" i="3"/>
  <c r="B135" i="3"/>
  <c r="D134" i="3"/>
  <c r="D133" i="3"/>
  <c r="D132" i="3"/>
  <c r="E131" i="3"/>
  <c r="C131" i="3"/>
  <c r="B131" i="3"/>
  <c r="D130" i="3"/>
  <c r="D129" i="3"/>
  <c r="D128" i="3"/>
  <c r="E127" i="3"/>
  <c r="C127" i="3"/>
  <c r="B127" i="3"/>
  <c r="D126" i="3"/>
  <c r="D125" i="3"/>
  <c r="D124" i="3"/>
  <c r="E123" i="3"/>
  <c r="C123" i="3"/>
  <c r="B123" i="3"/>
  <c r="D122" i="3"/>
  <c r="D121" i="3"/>
  <c r="D120" i="3"/>
  <c r="D119" i="3"/>
  <c r="D118" i="3"/>
  <c r="E117" i="3"/>
  <c r="C117" i="3"/>
  <c r="B117" i="3"/>
  <c r="D116" i="3"/>
  <c r="D115" i="3"/>
  <c r="D114" i="3"/>
  <c r="E113" i="3"/>
  <c r="C113" i="3"/>
  <c r="B113" i="3"/>
  <c r="D112" i="3"/>
  <c r="D111" i="3"/>
  <c r="D110" i="3"/>
  <c r="E109" i="3"/>
  <c r="C109" i="3"/>
  <c r="B109" i="3"/>
  <c r="D108" i="3"/>
  <c r="D107" i="3"/>
  <c r="E106" i="3"/>
  <c r="C106" i="3"/>
  <c r="B106" i="3"/>
  <c r="D105" i="3"/>
  <c r="D104" i="3"/>
  <c r="D103" i="3"/>
  <c r="E102" i="3"/>
  <c r="C102" i="3"/>
  <c r="B102" i="3"/>
  <c r="D101" i="3"/>
  <c r="D100" i="3"/>
  <c r="D99" i="3"/>
  <c r="E98" i="3"/>
  <c r="C98" i="3"/>
  <c r="B98" i="3"/>
  <c r="D97" i="3"/>
  <c r="D96" i="3"/>
  <c r="D95" i="3"/>
  <c r="D94" i="3"/>
  <c r="E93" i="3"/>
  <c r="C93" i="3"/>
  <c r="B93" i="3"/>
  <c r="D92" i="3"/>
  <c r="D91" i="3" s="1"/>
  <c r="E91" i="3"/>
  <c r="C91" i="3"/>
  <c r="B91" i="3"/>
  <c r="D90" i="3"/>
  <c r="D89" i="3"/>
  <c r="D88" i="3"/>
  <c r="D87" i="3"/>
  <c r="E86" i="3"/>
  <c r="C86" i="3"/>
  <c r="B86" i="3"/>
  <c r="D85" i="3"/>
  <c r="D84" i="3"/>
  <c r="E83" i="3"/>
  <c r="C83" i="3"/>
  <c r="B83" i="3"/>
  <c r="D82" i="3"/>
  <c r="D81" i="3" s="1"/>
  <c r="E81" i="3"/>
  <c r="C81" i="3"/>
  <c r="B81" i="3"/>
  <c r="D80" i="3"/>
  <c r="D79" i="3"/>
  <c r="D78" i="3"/>
  <c r="D77" i="3"/>
  <c r="E76" i="3"/>
  <c r="C76" i="3"/>
  <c r="B76" i="3"/>
  <c r="D75" i="3"/>
  <c r="D74" i="3"/>
  <c r="E73" i="3"/>
  <c r="C73" i="3"/>
  <c r="B73" i="3"/>
  <c r="D72" i="3"/>
  <c r="D71" i="3" s="1"/>
  <c r="E71" i="3"/>
  <c r="C71" i="3"/>
  <c r="B71" i="3"/>
  <c r="D70" i="3"/>
  <c r="D69" i="3"/>
  <c r="E68" i="3"/>
  <c r="C68" i="3"/>
  <c r="B68" i="3"/>
  <c r="D67" i="3"/>
  <c r="D66" i="3" s="1"/>
  <c r="E66" i="3"/>
  <c r="C66" i="3"/>
  <c r="B66" i="3"/>
  <c r="D65" i="3"/>
  <c r="D64" i="3"/>
  <c r="D63" i="3"/>
  <c r="E62" i="3"/>
  <c r="C62" i="3"/>
  <c r="B62" i="3"/>
  <c r="D61" i="3"/>
  <c r="D60" i="3" s="1"/>
  <c r="E60" i="3"/>
  <c r="C60" i="3"/>
  <c r="B60" i="3"/>
  <c r="D59" i="3"/>
  <c r="D58" i="3" s="1"/>
  <c r="E58" i="3"/>
  <c r="C58" i="3"/>
  <c r="B58" i="3"/>
  <c r="D57" i="3"/>
  <c r="D56" i="3"/>
  <c r="D55" i="3"/>
  <c r="D54" i="3"/>
  <c r="E53" i="3"/>
  <c r="C53" i="3"/>
  <c r="B53" i="3"/>
  <c r="D52" i="3"/>
  <c r="D51" i="3"/>
  <c r="D50" i="3"/>
  <c r="D49" i="3"/>
  <c r="D48" i="3"/>
  <c r="E47" i="3"/>
  <c r="C47" i="3"/>
  <c r="B47" i="3"/>
  <c r="D46" i="3"/>
  <c r="D45" i="3"/>
  <c r="D44" i="3"/>
  <c r="E43" i="3"/>
  <c r="C43" i="3"/>
  <c r="B43" i="3"/>
  <c r="D42" i="3"/>
  <c r="D41" i="3"/>
  <c r="D40" i="3"/>
  <c r="E39" i="3"/>
  <c r="C39" i="3"/>
  <c r="B39" i="3"/>
  <c r="D38" i="3"/>
  <c r="D37" i="3"/>
  <c r="E36" i="3"/>
  <c r="C36" i="3"/>
  <c r="B36" i="3"/>
  <c r="D35" i="3"/>
  <c r="D34" i="3"/>
  <c r="D33" i="3"/>
  <c r="E32" i="3"/>
  <c r="C32" i="3"/>
  <c r="B32" i="3"/>
  <c r="D31" i="3"/>
  <c r="D30" i="3"/>
  <c r="D29" i="3"/>
  <c r="E28" i="3"/>
  <c r="C28" i="3"/>
  <c r="B28" i="3"/>
  <c r="D27" i="3"/>
  <c r="D26" i="3"/>
  <c r="D25" i="3"/>
  <c r="D24" i="3"/>
  <c r="E23" i="3"/>
  <c r="C23" i="3"/>
  <c r="B23" i="3"/>
  <c r="D22" i="3"/>
  <c r="D21" i="3" s="1"/>
  <c r="E21" i="3"/>
  <c r="C21" i="3"/>
  <c r="B21" i="3"/>
  <c r="D20" i="3"/>
  <c r="D19" i="3"/>
  <c r="D18" i="3"/>
  <c r="E17" i="3"/>
  <c r="C17" i="3"/>
  <c r="B17" i="3"/>
  <c r="D16" i="3"/>
  <c r="D15" i="3"/>
  <c r="D14" i="3"/>
  <c r="E13" i="3"/>
  <c r="C13" i="3"/>
  <c r="B13" i="3"/>
  <c r="D12" i="3"/>
  <c r="D11" i="3"/>
  <c r="E10" i="3"/>
  <c r="C10" i="3"/>
  <c r="B10" i="3"/>
  <c r="D9" i="3"/>
  <c r="D8" i="3"/>
  <c r="D7" i="3"/>
  <c r="E6" i="3"/>
  <c r="C6" i="3"/>
  <c r="B6" i="3"/>
  <c r="D5" i="3"/>
  <c r="D4" i="3"/>
  <c r="E3" i="3"/>
  <c r="C3" i="3"/>
  <c r="B3" i="3"/>
  <c r="D140" i="3" l="1"/>
  <c r="D150" i="3"/>
  <c r="D13" i="3"/>
  <c r="D113" i="3"/>
  <c r="D98" i="3"/>
  <c r="D73" i="3"/>
  <c r="D147" i="3"/>
  <c r="D68" i="3"/>
  <c r="D102" i="3"/>
  <c r="D123" i="3"/>
  <c r="D143" i="3"/>
  <c r="D53" i="3"/>
  <c r="D43" i="3"/>
  <c r="D10" i="3"/>
  <c r="D36" i="3"/>
  <c r="D83" i="3"/>
  <c r="D135" i="3"/>
  <c r="D47" i="3"/>
  <c r="E155" i="3"/>
  <c r="D62" i="3"/>
  <c r="D93" i="3"/>
  <c r="D131" i="3"/>
  <c r="D3" i="3"/>
  <c r="D28" i="3"/>
  <c r="D23" i="3"/>
  <c r="D76" i="3"/>
  <c r="D127" i="3"/>
  <c r="D32" i="3"/>
  <c r="D106" i="3"/>
  <c r="D86" i="3"/>
  <c r="B155" i="3"/>
  <c r="D39" i="3"/>
  <c r="D117" i="3"/>
  <c r="C155" i="3"/>
  <c r="D6" i="3"/>
  <c r="D109" i="3"/>
  <c r="D17" i="3"/>
  <c r="D155" i="3" l="1"/>
</calcChain>
</file>

<file path=xl/sharedStrings.xml><?xml version="1.0" encoding="utf-8"?>
<sst xmlns="http://schemas.openxmlformats.org/spreadsheetml/2006/main" count="1504" uniqueCount="153">
  <si>
    <t>Sovereign</t>
  </si>
  <si>
    <t>Nonsovereign</t>
  </si>
  <si>
    <t>DMC/Product Type</t>
  </si>
  <si>
    <t>Total</t>
  </si>
  <si>
    <t>COVID-19 Response</t>
  </si>
  <si>
    <t>Loans</t>
  </si>
  <si>
    <t>Grants</t>
  </si>
  <si>
    <t>Equity Investments</t>
  </si>
  <si>
    <t>Notes:</t>
  </si>
  <si>
    <t>Commitment is the financing approved by ADB’s Board of Directors or Management for which the legal agreement has been signed by the borrower, recipient, or the investee company and ADB.</t>
  </si>
  <si>
    <t>Table A</t>
  </si>
  <si>
    <t>DMC</t>
  </si>
  <si>
    <t>[Short term amount]</t>
  </si>
  <si>
    <t>Afghanistan</t>
  </si>
  <si>
    <t>Armenia</t>
  </si>
  <si>
    <t>Azerbaijan</t>
  </si>
  <si>
    <t>Bangladesh</t>
  </si>
  <si>
    <t>Bhutan</t>
  </si>
  <si>
    <t>Brunei Darussalam</t>
  </si>
  <si>
    <t>Cambodia</t>
  </si>
  <si>
    <t>China, People's Republic of</t>
  </si>
  <si>
    <t>Cook Islands</t>
  </si>
  <si>
    <t>Federated States of Micronesia</t>
  </si>
  <si>
    <t>Fiji</t>
  </si>
  <si>
    <t>Georgia</t>
  </si>
  <si>
    <t>India</t>
  </si>
  <si>
    <t>Indonesia</t>
  </si>
  <si>
    <t>Kazakhstan</t>
  </si>
  <si>
    <t>Kiribati</t>
  </si>
  <si>
    <t>Kyrgyz Republic</t>
  </si>
  <si>
    <t>Lao PDR</t>
  </si>
  <si>
    <t>Malaysia</t>
  </si>
  <si>
    <t>Maldives</t>
  </si>
  <si>
    <t>Marshall Islands</t>
  </si>
  <si>
    <t>Mongolia</t>
  </si>
  <si>
    <t>Myanmar</t>
  </si>
  <si>
    <t>Nauru</t>
  </si>
  <si>
    <t>Nepal</t>
  </si>
  <si>
    <t>Niue</t>
  </si>
  <si>
    <t>Pakistan</t>
  </si>
  <si>
    <t>Palau</t>
  </si>
  <si>
    <t>Papua New Guinea</t>
  </si>
  <si>
    <t>Philippines</t>
  </si>
  <si>
    <t>Samoa</t>
  </si>
  <si>
    <t>Solomon Islands</t>
  </si>
  <si>
    <t>Sri Lanka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</si>
  <si>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</si>
  <si>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</si>
  <si>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</si>
  <si>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</si>
  <si>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</si>
  <si>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</si>
  <si>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</si>
  <si>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</si>
  <si>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</si>
  <si>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</si>
  <si>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t>$1.83 million</t>
  </si>
  <si>
    <t>$743.84 million</t>
  </si>
  <si>
    <t>$4.97 million</t>
  </si>
  <si>
    <t>$126.82 million</t>
  </si>
  <si>
    <t>$890.64 million</t>
  </si>
  <si>
    <t>$83.80 million</t>
  </si>
  <si>
    <t>$599.48 million</t>
  </si>
  <si>
    <r>
      <t>Microfinance Program</t>
    </r>
    <r>
      <rPr>
        <vertAlign val="superscript"/>
        <sz val="11"/>
        <color theme="1"/>
        <rFont val="Calibri"/>
        <family val="2"/>
        <scheme val="minor"/>
      </rPr>
      <t>[R1]</t>
    </r>
  </si>
  <si>
    <r>
      <rPr>
        <vertAlign val="super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Numbers may not sum precisely because of rounding.</t>
    </r>
  </si>
  <si>
    <r>
      <t>Technical Assistance</t>
    </r>
    <r>
      <rPr>
        <vertAlign val="superscript"/>
        <sz val="11"/>
        <color theme="1"/>
        <rFont val="Calibri"/>
        <family val="2"/>
        <scheme val="minor"/>
      </rPr>
      <t>b</t>
    </r>
  </si>
  <si>
    <t>Finance</t>
  </si>
  <si>
    <t>Agriculture, Natural Resources and Rural Development</t>
  </si>
  <si>
    <t>Transport</t>
  </si>
  <si>
    <t>Water and Other Urban Infrastructure and Services</t>
  </si>
  <si>
    <t>Industry and Trade</t>
  </si>
  <si>
    <t>Energy</t>
  </si>
  <si>
    <t>Education</t>
  </si>
  <si>
    <t>Multisector</t>
  </si>
  <si>
    <t>Health</t>
  </si>
  <si>
    <t>Public Sector Management</t>
  </si>
  <si>
    <t>Information and Communication Technology</t>
  </si>
  <si>
    <t>Industry and trade</t>
  </si>
  <si>
    <t>DMC/Sector</t>
  </si>
  <si>
    <t>No.</t>
  </si>
  <si>
    <r>
      <t>% of Total Amount</t>
    </r>
    <r>
      <rPr>
        <vertAlign val="superscript"/>
        <sz val="11"/>
        <color theme="1"/>
        <rFont val="Calibri"/>
        <family val="2"/>
        <scheme val="minor"/>
      </rPr>
      <t>e</t>
    </r>
  </si>
  <si>
    <r>
      <t>COVID-19 Response 
($ million)</t>
    </r>
    <r>
      <rPr>
        <vertAlign val="superscript"/>
        <sz val="11"/>
        <color theme="1"/>
        <rFont val="Calibri"/>
        <family val="2"/>
        <scheme val="minor"/>
      </rPr>
      <t>e</t>
    </r>
  </si>
  <si>
    <t>Project and Technical Assistance</t>
  </si>
  <si>
    <r>
      <rPr>
        <vertAlign val="superscript"/>
        <sz val="11"/>
        <color rgb="FF000000"/>
        <rFont val="Calibri"/>
        <family val="2"/>
        <scheme val="minor"/>
      </rPr>
      <t>c</t>
    </r>
    <r>
      <rPr>
        <sz val="11"/>
        <color indexed="8"/>
        <rFont val="Calibri"/>
        <family val="2"/>
        <scheme val="minor"/>
      </rPr>
      <t xml:space="preserve"> Using primary sector in reporting of commitments.</t>
    </r>
  </si>
  <si>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indexed="8"/>
        <rFont val="Calibri"/>
        <family val="2"/>
        <scheme val="minor"/>
      </rPr>
      <t xml:space="preserve"> Numbers may not sum precisely because of rounding.</t>
    </r>
  </si>
  <si>
    <t>$26.23 million</t>
  </si>
  <si>
    <t>$13.05 million</t>
  </si>
  <si>
    <t>$5.12 million</t>
  </si>
  <si>
    <t>$583.89 thousand</t>
  </si>
  <si>
    <t>$7.03 million</t>
  </si>
  <si>
    <t>$9.28 million</t>
  </si>
  <si>
    <t>Hong Kong, China</t>
  </si>
  <si>
    <t>Korea, Republic of</t>
  </si>
  <si>
    <t>Singapore</t>
  </si>
  <si>
    <t>Taipei,China</t>
  </si>
  <si>
    <t>$57.23 million</t>
  </si>
  <si>
    <t>$3.14 billion</t>
  </si>
  <si>
    <t>$90.39 million</t>
  </si>
  <si>
    <t>$570.46 million</t>
  </si>
  <si>
    <t>$595.12 million</t>
  </si>
  <si>
    <t>$132.06 million</t>
  </si>
  <si>
    <t>$9.27 billion</t>
  </si>
  <si>
    <t>$91.34 million</t>
  </si>
  <si>
    <t>$2.02 billion</t>
  </si>
  <si>
    <t>$119.73 million</t>
  </si>
  <si>
    <t>$667.09 million</t>
  </si>
  <si>
    <t>$5.62 billion</t>
  </si>
  <si>
    <t>Table B</t>
  </si>
  <si>
    <t>[Foonote b text]</t>
  </si>
  <si>
    <t>Includes loans.</t>
  </si>
  <si>
    <t>Grants and TA include ADB-administered coﬁnancing.</t>
  </si>
  <si>
    <r>
      <rPr>
        <vertAlign val="superscript"/>
        <sz val="11"/>
        <color rgb="FF000000"/>
        <rFont val="Calibri"/>
        <family val="2"/>
        <scheme val="minor"/>
      </rPr>
      <t>b</t>
    </r>
    <r>
      <rPr>
        <sz val="11"/>
        <color indexed="8"/>
        <rFont val="Calibri"/>
        <family val="2"/>
        <scheme val="minor"/>
      </rPr>
      <t xml:space="preserve"> Financing for TA projects with regional coverage is distributed to their specific DMCs where breakdown is available.</t>
    </r>
  </si>
  <si>
    <t>- = nil, 0.00 = 0.005%, COVID-19 = coronavirus disease, DMC = developing member country, TA = technical assistance.</t>
  </si>
  <si>
    <r>
      <rPr>
        <vertAlign val="superscript"/>
        <sz val="11"/>
        <color rgb="FF000000"/>
        <rFont val="Calibri"/>
        <family val="2"/>
        <scheme val="minor"/>
      </rPr>
      <t>a</t>
    </r>
    <r>
      <rPr>
        <sz val="11"/>
        <color indexed="8"/>
        <rFont val="Calibri"/>
        <family val="2"/>
        <scheme val="minor"/>
      </rPr>
      <t xml:space="preserve"> Grants and TA include ADB-administered coﬁnancing.</t>
    </r>
  </si>
  <si>
    <t>1 Loan</t>
  </si>
  <si>
    <t>2 Grant</t>
  </si>
  <si>
    <t>3 Equity</t>
  </si>
  <si>
    <t>4 Guarantee</t>
  </si>
  <si>
    <t>5 TA</t>
  </si>
  <si>
    <t>COVID-19 Response 
($ million)</t>
  </si>
  <si>
    <t>6 TSCFP/MFP</t>
  </si>
  <si>
    <r>
      <t>Trade and Supply Chain Finance Program</t>
    </r>
    <r>
      <rPr>
        <vertAlign val="superscript"/>
        <sz val="11"/>
        <rFont val="Calibri"/>
        <family val="2"/>
        <scheme val="minor"/>
      </rPr>
      <t>[R2]</t>
    </r>
  </si>
  <si>
    <r>
      <t>Trade and Supply Chain Finance Program</t>
    </r>
    <r>
      <rPr>
        <vertAlign val="superscript"/>
        <sz val="11"/>
        <rFont val="Calibri"/>
        <family val="2"/>
        <scheme val="minor"/>
      </rPr>
      <t>[R3]</t>
    </r>
  </si>
  <si>
    <r>
      <t>Trade and Supply Chain Finance Program and Microfinance Program</t>
    </r>
    <r>
      <rPr>
        <vertAlign val="superscript"/>
        <sz val="11"/>
        <rFont val="Calibri"/>
        <family val="2"/>
        <scheme val="minor"/>
      </rPr>
      <t>[R3]</t>
    </r>
  </si>
  <si>
    <r>
      <t>Trade and Supply Chain Finance Program</t>
    </r>
    <r>
      <rPr>
        <vertAlign val="superscript"/>
        <sz val="11"/>
        <color theme="1"/>
        <rFont val="Calibri"/>
        <family val="2"/>
        <scheme val="minor"/>
      </rPr>
      <t>[R3]</t>
    </r>
  </si>
  <si>
    <r>
      <rPr>
        <vertAlign val="superscript"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From 2020, financing for TA projects with regional coverage is distributed to their specific DMCs where breakdown is available.</t>
    </r>
  </si>
  <si>
    <r>
      <rPr>
        <vertAlign val="superscript"/>
        <sz val="11"/>
        <color theme="5" tint="-0.249977111117893"/>
        <rFont val="Calibri"/>
        <family val="2"/>
        <scheme val="minor"/>
      </rPr>
      <t>[R1]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Long-term ADB-financed commitments from private sector programs</t>
    </r>
    <r>
      <rPr>
        <sz val="11"/>
        <color indexed="8"/>
        <rFont val="Calibri"/>
        <family val="2"/>
        <scheme val="minor"/>
      </rPr>
      <t xml:space="preserve"> with maturity of 365 days or more.</t>
    </r>
  </si>
  <si>
    <r>
      <rPr>
        <vertAlign val="superscript"/>
        <sz val="11"/>
        <color theme="5" tint="-0.249977111117893"/>
        <rFont val="Calibri"/>
        <family val="2"/>
        <scheme val="minor"/>
      </rPr>
      <t>[R2]</t>
    </r>
    <r>
      <rPr>
        <sz val="11"/>
        <rFont val="Calibri"/>
        <family val="2"/>
        <scheme val="minor"/>
      </rPr>
      <t xml:space="preserve"> Short-term ADB-financed commitments from private sector programs with maturity of less than 365 days.</t>
    </r>
  </si>
  <si>
    <r>
      <rPr>
        <vertAlign val="superscript"/>
        <sz val="11"/>
        <color theme="5" tint="-0.249977111117893"/>
        <rFont val="Calibri"/>
        <family val="2"/>
        <scheme val="minor"/>
      </rPr>
      <t>[R3]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ADB-financed commitments from private sector programs</t>
    </r>
    <r>
      <rPr>
        <sz val="11"/>
        <color indexed="8"/>
        <rFont val="Calibri"/>
        <family val="2"/>
        <scheme val="minor"/>
      </rPr>
      <t xml:space="preserve"> of which </t>
    </r>
    <r>
      <rPr>
        <b/>
        <i/>
        <sz val="11"/>
        <color theme="5" tint="-0.249977111117893"/>
        <rFont val="Calibri"/>
        <family val="2"/>
        <scheme val="minor"/>
      </rPr>
      <t>[Short term amount]</t>
    </r>
    <r>
      <rPr>
        <sz val="11"/>
        <rFont val="Calibri"/>
        <family val="2"/>
        <scheme val="minor"/>
      </rPr>
      <t xml:space="preserve"> is short term (with maturity of less than 365 days).</t>
    </r>
  </si>
  <si>
    <t>Includes loans, grants, TA and private sector programs.</t>
  </si>
  <si>
    <t>Includes loans, grants, equity invesments, TA and private sector programs.</t>
  </si>
  <si>
    <t>Includes loans, grants, guarantees, TA and private sector programs.</t>
  </si>
  <si>
    <t>Includes TA.</t>
  </si>
  <si>
    <t>Includes loans, grants, equity invesments, guarantees, TA and private sector programs.</t>
  </si>
  <si>
    <t>Includes loans, grants and TA.</t>
  </si>
  <si>
    <t>Includes loans and TA.</t>
  </si>
  <si>
    <t>Includes loans, grants, guarantees and TA.</t>
  </si>
  <si>
    <t>Includes loans, TA and private sector programs.</t>
  </si>
  <si>
    <t>Includes loans, grants, equity invesments and TA.</t>
  </si>
  <si>
    <t>Includes grants and TA.</t>
  </si>
  <si>
    <r>
      <t>Trade and Suply Chain Finance Program</t>
    </r>
    <r>
      <rPr>
        <vertAlign val="superscript"/>
        <sz val="11"/>
        <rFont val="Calibri"/>
        <family val="2"/>
        <scheme val="minor"/>
      </rPr>
      <t>[R2]</t>
    </r>
  </si>
  <si>
    <r>
      <t>Trade and Supply Chain Finance Program</t>
    </r>
    <r>
      <rPr>
        <vertAlign val="superscript"/>
        <sz val="11"/>
        <rFont val="Calibri"/>
        <family val="2"/>
        <scheme val="minor"/>
      </rPr>
      <t>[R1]</t>
    </r>
  </si>
  <si>
    <t>- = nil, COVID-19 = coronavirus disease, DMC = developing member country, TA = technical assistance.</t>
  </si>
  <si>
    <t>⮜ See Table A below for [Short term amount] values.</t>
  </si>
  <si>
    <r>
      <rPr>
        <vertAlign val="superscript"/>
        <sz val="11"/>
        <color rgb="FF000000"/>
        <rFont val="Calibri"/>
        <family val="2"/>
        <scheme val="minor"/>
      </rPr>
      <t>b</t>
    </r>
    <r>
      <rPr>
        <sz val="11"/>
        <color indexed="8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>⮜ See Table B below for [Footnote b text] values.</t>
    </r>
  </si>
  <si>
    <r>
      <rPr>
        <vertAlign val="super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Note: Please see respective footnote texts for </t>
    </r>
    <r>
      <rPr>
        <b/>
        <vertAlign val="superscript"/>
        <sz val="11"/>
        <color theme="5" tint="-0.249977111117893"/>
        <rFont val="Calibri"/>
        <family val="2"/>
        <scheme val="minor"/>
      </rPr>
      <t>[R1]</t>
    </r>
    <r>
      <rPr>
        <b/>
        <i/>
        <sz val="11"/>
        <color theme="5" tint="-0.249977111117893"/>
        <rFont val="Calibri"/>
        <family val="2"/>
        <scheme val="minor"/>
      </rPr>
      <t>,</t>
    </r>
    <r>
      <rPr>
        <b/>
        <i/>
        <vertAlign val="superscript"/>
        <sz val="11"/>
        <color theme="5" tint="-0.249977111117893"/>
        <rFont val="Calibri"/>
        <family val="2"/>
        <scheme val="minor"/>
      </rPr>
      <t xml:space="preserve"> </t>
    </r>
    <r>
      <rPr>
        <b/>
        <vertAlign val="superscript"/>
        <sz val="11"/>
        <color theme="5" tint="-0.249977111117893"/>
        <rFont val="Calibri"/>
        <family val="2"/>
        <scheme val="minor"/>
      </rPr>
      <t>[R2]</t>
    </r>
    <r>
      <rPr>
        <b/>
        <i/>
        <sz val="11"/>
        <color theme="5" tint="-0.249977111117893"/>
        <rFont val="Calibri"/>
        <family val="2"/>
        <scheme val="minor"/>
      </rPr>
      <t xml:space="preserve"> or </t>
    </r>
    <r>
      <rPr>
        <b/>
        <vertAlign val="superscript"/>
        <sz val="11"/>
        <color theme="5" tint="-0.249977111117893"/>
        <rFont val="Calibri"/>
        <family val="2"/>
        <scheme val="minor"/>
      </rPr>
      <t>[R3]</t>
    </r>
    <r>
      <rPr>
        <b/>
        <i/>
        <sz val="11"/>
        <color theme="5" tint="-0.249977111117893"/>
        <rFont val="Calibri"/>
        <family val="2"/>
        <scheme val="minor"/>
      </rPr>
      <t xml:space="preserve"> as applicable for each DMC —</t>
    </r>
  </si>
  <si>
    <r>
      <rPr>
        <vertAlign val="super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Note: Please see respective footnote texts for </t>
    </r>
    <r>
      <rPr>
        <b/>
        <vertAlign val="superscript"/>
        <sz val="11"/>
        <color theme="5" tint="-0.249977111117893"/>
        <rFont val="Calibri"/>
        <family val="2"/>
        <scheme val="minor"/>
      </rPr>
      <t>[R1]</t>
    </r>
    <r>
      <rPr>
        <b/>
        <i/>
        <sz val="11"/>
        <color theme="5" tint="-0.249977111117893"/>
        <rFont val="Calibri"/>
        <family val="2"/>
        <scheme val="minor"/>
      </rPr>
      <t>,</t>
    </r>
    <r>
      <rPr>
        <b/>
        <i/>
        <vertAlign val="superscript"/>
        <sz val="11"/>
        <color theme="5" tint="-0.249977111117893"/>
        <rFont val="Calibri"/>
        <family val="2"/>
        <scheme val="minor"/>
      </rPr>
      <t xml:space="preserve"> </t>
    </r>
    <r>
      <rPr>
        <b/>
        <vertAlign val="superscript"/>
        <sz val="11"/>
        <color theme="5" tint="-0.249977111117893"/>
        <rFont val="Calibri"/>
        <family val="2"/>
        <scheme val="minor"/>
      </rPr>
      <t>[R2]</t>
    </r>
    <r>
      <rPr>
        <b/>
        <i/>
        <sz val="11"/>
        <color theme="5" tint="-0.249977111117893"/>
        <rFont val="Calibri"/>
        <family val="2"/>
        <scheme val="minor"/>
      </rPr>
      <t xml:space="preserve"> or </t>
    </r>
    <r>
      <rPr>
        <b/>
        <vertAlign val="superscript"/>
        <sz val="11"/>
        <color theme="5" tint="-0.249977111117893"/>
        <rFont val="Calibri"/>
        <family val="2"/>
        <scheme val="minor"/>
      </rPr>
      <t>[R3]</t>
    </r>
    <r>
      <rPr>
        <b/>
        <i/>
        <sz val="11"/>
        <color theme="5" tint="-0.249977111117893"/>
        <rFont val="Calibri"/>
        <family val="2"/>
        <scheme val="minor"/>
      </rPr>
      <t xml:space="preserve"> as applicable for each DMC —</t>
    </r>
  </si>
  <si>
    <r>
      <rPr>
        <vertAlign val="superscript"/>
        <sz val="11"/>
        <color theme="5" tint="-0.249977111117893"/>
        <rFont val="Calibri"/>
        <family val="2"/>
        <scheme val="minor"/>
      </rPr>
      <t>[R2]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Short-term ADB-financed commitments from private sector programs</t>
    </r>
    <r>
      <rPr>
        <sz val="11"/>
        <color indexed="8"/>
        <rFont val="Calibri"/>
        <family val="2"/>
        <scheme val="minor"/>
      </rPr>
      <t xml:space="preserve"> with maturity of less than 365 days.</t>
    </r>
  </si>
  <si>
    <r>
      <rPr>
        <vertAlign val="superscript"/>
        <sz val="11"/>
        <color theme="5" tint="-0.249977111117893"/>
        <rFont val="Calibri"/>
        <family val="2"/>
        <scheme val="minor"/>
      </rPr>
      <t>[R3]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ADB-financed commitments from private sector programs</t>
    </r>
    <r>
      <rPr>
        <sz val="11"/>
        <color indexed="8"/>
        <rFont val="Calibri"/>
        <family val="2"/>
        <scheme val="minor"/>
      </rPr>
      <t xml:space="preserve"> of which </t>
    </r>
    <r>
      <rPr>
        <b/>
        <i/>
        <sz val="11"/>
        <color theme="5" tint="-0.249977111117893"/>
        <rFont val="Calibri"/>
        <family val="2"/>
        <scheme val="minor"/>
      </rPr>
      <t>[Short term amount]</t>
    </r>
    <r>
      <rPr>
        <sz val="11"/>
        <color indexed="8"/>
        <rFont val="Calibri"/>
        <family val="2"/>
        <scheme val="minor"/>
      </rPr>
      <t xml:space="preserve"> is short term (with maturity of less than 365 days).</t>
    </r>
  </si>
  <si>
    <r>
      <rPr>
        <b/>
        <i/>
        <sz val="11"/>
        <color theme="1"/>
        <rFont val="Calibri"/>
        <family val="2"/>
        <scheme val="minor"/>
      </rPr>
      <t>[Table 2]</t>
    </r>
    <r>
      <rPr>
        <b/>
        <sz val="11"/>
        <color theme="1"/>
        <rFont val="Calibri"/>
        <family val="2"/>
        <scheme val="minor"/>
      </rPr>
      <t xml:space="preserve"> Cumulative Commitments</t>
    </r>
    <r>
      <rPr>
        <vertAlign val="superscript"/>
        <sz val="11"/>
        <color theme="1"/>
        <rFont val="Calibri"/>
        <family val="2"/>
        <scheme val="minor"/>
      </rPr>
      <t>a,b,c,d</t>
    </r>
  </si>
  <si>
    <r>
      <rPr>
        <b/>
        <i/>
        <sz val="11"/>
        <color theme="1"/>
        <rFont val="Calibri"/>
        <family val="2"/>
        <scheme val="minor"/>
      </rPr>
      <t>[Table 1]</t>
    </r>
    <r>
      <rPr>
        <b/>
        <sz val="11"/>
        <color theme="1"/>
        <rFont val="Calibri"/>
        <family val="2"/>
        <scheme val="minor"/>
      </rPr>
      <t xml:space="preserve"> 2021 Commitments ($ million)</t>
    </r>
    <r>
      <rPr>
        <vertAlign val="superscript"/>
        <sz val="11"/>
        <rFont val="Calibri"/>
        <family val="2"/>
        <scheme val="minor"/>
      </rPr>
      <t>a</t>
    </r>
  </si>
  <si>
    <r>
      <t>Total Amount 
($ million)</t>
    </r>
    <r>
      <rPr>
        <vertAlign val="superscript"/>
        <sz val="11"/>
        <color theme="1"/>
        <rFont val="Calibri"/>
        <family val="2"/>
        <scheme val="minor"/>
      </rPr>
      <t>e</t>
    </r>
  </si>
  <si>
    <t>Total Amount 
($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</si>
</sst>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vertAlign val="superscript"/>
      <sz val="11"/>
      <color theme="5" tint="-0.249977111117893"/>
      <name val="Calibri"/>
      <family val="2"/>
      <scheme val="minor"/>
    </font>
    <font>
      <vertAlign val="superscript"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vertAlign val="superscript"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theme="4" tint="0.39994506668294322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1454817346722"/>
      </left>
      <right/>
      <top/>
      <bottom style="thin">
        <color theme="4" tint="0.39994506668294322"/>
      </bottom>
      <diagonal/>
    </border>
    <border>
      <left/>
      <right style="thin">
        <color theme="4" tint="0.39991454817346722"/>
      </right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14548173467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5" fillId="0" borderId="0" xfId="0" applyFont="1"/>
    <xf numFmtId="0" fontId="1" fillId="2" borderId="0" xfId="0" applyFont="1" applyFill="1" applyAlignment="1">
      <alignment horizontal="right" indent="1"/>
    </xf>
    <xf numFmtId="0" fontId="8" fillId="0" borderId="0" xfId="0" applyFont="1"/>
    <xf numFmtId="0" fontId="1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0" borderId="0" xfId="0" applyFont="1" applyAlignment="1">
      <alignment wrapText="1"/>
    </xf>
    <xf numFmtId="43" fontId="1" fillId="2" borderId="2" xfId="0" applyNumberFormat="1" applyFont="1" applyFill="1" applyBorder="1"/>
    <xf numFmtId="0" fontId="10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1" fontId="5" fillId="0" borderId="0" xfId="0" applyNumberFormat="1" applyFont="1"/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1" fontId="15" fillId="2" borderId="2" xfId="0" applyNumberFormat="1" applyFont="1" applyFill="1" applyBorder="1"/>
    <xf numFmtId="43" fontId="15" fillId="2" borderId="2" xfId="0" applyNumberFormat="1" applyFont="1" applyFill="1" applyBorder="1"/>
    <xf numFmtId="0" fontId="5" fillId="0" borderId="0" xfId="0" applyFont="1" applyAlignment="1"/>
    <xf numFmtId="0" fontId="7" fillId="0" borderId="0" xfId="0" applyFont="1"/>
    <xf numFmtId="0" fontId="5" fillId="0" borderId="0" xfId="0" quotePrefix="1" applyFont="1"/>
    <xf numFmtId="0" fontId="5" fillId="0" borderId="0" xfId="0" applyFont="1" applyFill="1"/>
    <xf numFmtId="0" fontId="1" fillId="0" borderId="0" xfId="0" applyFont="1" applyAlignment="1"/>
    <xf numFmtId="0" fontId="1" fillId="2" borderId="0" xfId="0" applyFont="1" applyFill="1" applyAlignment="1">
      <alignment horizontal="right" wrapText="1" indent="1"/>
    </xf>
    <xf numFmtId="0" fontId="1" fillId="0" borderId="1" xfId="0" applyFont="1" applyFill="1" applyBorder="1" applyAlignment="1">
      <alignment horizontal="left"/>
    </xf>
    <xf numFmtId="43" fontId="1" fillId="0" borderId="1" xfId="0" applyNumberFormat="1" applyFont="1" applyFill="1" applyBorder="1"/>
    <xf numFmtId="0" fontId="0" fillId="0" borderId="0" xfId="0" applyFill="1" applyAlignment="1">
      <alignment horizontal="left" indent="1"/>
    </xf>
    <xf numFmtId="43" fontId="0" fillId="0" borderId="0" xfId="0" applyNumberFormat="1" applyFill="1"/>
    <xf numFmtId="0" fontId="5" fillId="0" borderId="0" xfId="0" applyFont="1" applyFill="1" applyAlignment="1">
      <alignment horizontal="left"/>
    </xf>
    <xf numFmtId="41" fontId="1" fillId="0" borderId="1" xfId="0" applyNumberFormat="1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Alignment="1">
      <alignment horizontal="left" indent="1"/>
    </xf>
    <xf numFmtId="41" fontId="1" fillId="0" borderId="0" xfId="0" applyNumberFormat="1" applyFont="1" applyFill="1"/>
    <xf numFmtId="43" fontId="1" fillId="0" borderId="0" xfId="0" applyNumberFormat="1" applyFont="1" applyFill="1"/>
    <xf numFmtId="10" fontId="1" fillId="0" borderId="0" xfId="0" applyNumberFormat="1" applyFont="1" applyFill="1"/>
    <xf numFmtId="0" fontId="5" fillId="0" borderId="0" xfId="0" applyFont="1" applyFill="1" applyAlignment="1">
      <alignment horizontal="left" indent="2"/>
    </xf>
    <xf numFmtId="41" fontId="5" fillId="0" borderId="0" xfId="0" applyNumberFormat="1" applyFont="1" applyFill="1"/>
    <xf numFmtId="43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10" fontId="0" fillId="0" borderId="0" xfId="0" applyNumberFormat="1" applyFont="1" applyFill="1" applyBorder="1"/>
    <xf numFmtId="41" fontId="15" fillId="0" borderId="1" xfId="0" applyNumberFormat="1" applyFont="1" applyFill="1" applyBorder="1"/>
    <xf numFmtId="43" fontId="15" fillId="0" borderId="1" xfId="0" applyNumberFormat="1" applyFont="1" applyFill="1" applyBorder="1"/>
    <xf numFmtId="10" fontId="15" fillId="0" borderId="1" xfId="0" applyNumberFormat="1" applyFont="1" applyFill="1" applyBorder="1"/>
    <xf numFmtId="0" fontId="15" fillId="0" borderId="0" xfId="0" applyFont="1" applyFill="1" applyAlignment="1">
      <alignment horizontal="left" indent="1"/>
    </xf>
    <xf numFmtId="41" fontId="15" fillId="0" borderId="0" xfId="0" applyNumberFormat="1" applyFont="1" applyFill="1"/>
    <xf numFmtId="43" fontId="15" fillId="0" borderId="0" xfId="0" applyNumberFormat="1" applyFont="1" applyFill="1"/>
    <xf numFmtId="10" fontId="15" fillId="0" borderId="0" xfId="0" applyNumberFormat="1" applyFont="1" applyFill="1"/>
    <xf numFmtId="0" fontId="10" fillId="0" borderId="0" xfId="0" applyFont="1" applyFill="1" applyAlignment="1">
      <alignment horizontal="left" indent="2"/>
    </xf>
    <xf numFmtId="10" fontId="10" fillId="0" borderId="0" xfId="0" applyNumberFormat="1" applyFont="1" applyFill="1"/>
    <xf numFmtId="0" fontId="5" fillId="3" borderId="7" xfId="0" applyFont="1" applyFill="1" applyBorder="1"/>
    <xf numFmtId="0" fontId="1" fillId="2" borderId="8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indent="1"/>
    </xf>
    <xf numFmtId="0" fontId="1" fillId="2" borderId="2" xfId="0" applyFont="1" applyFill="1" applyBorder="1"/>
    <xf numFmtId="0" fontId="5" fillId="0" borderId="0" xfId="0" applyFont="1" applyAlignment="1">
      <alignment wrapText="1"/>
    </xf>
    <xf numFmtId="41" fontId="1" fillId="0" borderId="1" xfId="0" applyNumberFormat="1" applyFont="1" applyBorder="1"/>
    <xf numFmtId="43" fontId="1" fillId="0" borderId="1" xfId="0" applyNumberFormat="1" applyFont="1" applyBorder="1"/>
    <xf numFmtId="41" fontId="0" fillId="0" borderId="0" xfId="0" applyNumberFormat="1"/>
    <xf numFmtId="43" fontId="5" fillId="0" borderId="0" xfId="0" applyNumberFormat="1" applyFont="1"/>
    <xf numFmtId="43" fontId="0" fillId="0" borderId="0" xfId="0" applyNumberFormat="1"/>
    <xf numFmtId="0" fontId="10" fillId="0" borderId="0" xfId="0" applyFont="1" applyFill="1"/>
    <xf numFmtId="0" fontId="10" fillId="0" borderId="0" xfId="0" applyFont="1" applyAlignment="1">
      <alignment wrapText="1"/>
    </xf>
    <xf numFmtId="0" fontId="16" fillId="2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2" fillId="0" borderId="0" xfId="0" applyFont="1"/>
    <xf numFmtId="0" fontId="16" fillId="2" borderId="1" xfId="0" applyFont="1" applyFill="1" applyBorder="1" applyAlignment="1">
      <alignment horizontal="centerContinuous"/>
    </xf>
    <xf numFmtId="0" fontId="17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0" fillId="0" borderId="0" xfId="0" applyFont="1" applyFill="1" applyAlignment="1">
      <alignment horizontal="left" indent="1"/>
    </xf>
    <xf numFmtId="0" fontId="10" fillId="0" borderId="0" xfId="0" quotePrefix="1" applyFont="1" applyAlignment="1">
      <alignment horizontal="left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vertical="center"/>
    </xf>
  </cellXfs>
  <cellStyles count="3">
    <cellStyle name="Comma 2" xfId="2" xr:uid="{BF2CB645-BEE8-42DA-B683-3BE04581ECF5}"/>
    <cellStyle name="Normal" xfId="0" builtinId="0"/>
    <cellStyle name="Normal 2" xfId="1" xr:uid="{97A4FBB9-4166-49A3-86BC-F88512E0F44B}"/>
  </cellStyles>
  <dxfs count="0"/>
  <tableStyles count="0" defaultTableStyle="TableStyleMedium2" defaultPivotStyle="PivotStyleLight16"/>
  <colors>
    <mruColors>
      <color rgb="FFD07876"/>
      <color rgb="FFDA9694"/>
      <color rgb="FF4F81BD"/>
      <color rgb="FFDCE6F1"/>
      <color rgb="FF660066"/>
      <color rgb="FFC0504D"/>
      <color rgb="FFCC00CC"/>
      <color rgb="FFFF00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BD15-8380-4600-981A-A6D24F330ED8}">
  <sheetPr>
    <tabColor rgb="FFB1A0C7"/>
  </sheetPr>
  <dimension ref="A1:E177"/>
  <sheetViews>
    <sheetView tabSelected="1" zoomScaleNormal="100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73.28515625" style="3" bestFit="1" customWidth="1"/>
    <col min="2" max="5" width="20.42578125" style="3" customWidth="1"/>
    <col min="6" max="16384" width="9.140625" style="3"/>
  </cols>
  <sheetData>
    <row r="1" spans="1:5" ht="15" customHeight="1" x14ac:dyDescent="0.25">
      <c r="A1" s="27" t="s">
        <v>150</v>
      </c>
      <c r="B1" s="9"/>
      <c r="C1" s="9"/>
      <c r="D1" s="9"/>
      <c r="E1" s="9"/>
    </row>
    <row r="2" spans="1:5" x14ac:dyDescent="0.25">
      <c r="A2" s="1" t="s">
        <v>2</v>
      </c>
      <c r="B2" s="4" t="s">
        <v>0</v>
      </c>
      <c r="C2" s="4" t="s">
        <v>1</v>
      </c>
      <c r="D2" s="4" t="s">
        <v>3</v>
      </c>
      <c r="E2" s="28" t="s">
        <v>4</v>
      </c>
    </row>
    <row r="3" spans="1:5" x14ac:dyDescent="0.25">
      <c r="A3" s="29" t="s">
        <v>13</v>
      </c>
      <c r="B3" s="30">
        <f>SUM(B4:B5)</f>
        <v>50.162750000000003</v>
      </c>
      <c r="C3" s="30">
        <f t="shared" ref="C3:E3" si="0">SUM(C4:C5)</f>
        <v>0.11577756410256415</v>
      </c>
      <c r="D3" s="30">
        <f t="shared" si="0"/>
        <v>50.278527564102561</v>
      </c>
      <c r="E3" s="30">
        <f t="shared" si="0"/>
        <v>50</v>
      </c>
    </row>
    <row r="4" spans="1:5" x14ac:dyDescent="0.25">
      <c r="A4" s="31" t="s">
        <v>6</v>
      </c>
      <c r="B4" s="32">
        <v>50</v>
      </c>
      <c r="C4" s="32">
        <v>0</v>
      </c>
      <c r="D4" s="32">
        <f>SUM(B4:C4)</f>
        <v>50</v>
      </c>
      <c r="E4" s="32">
        <v>50</v>
      </c>
    </row>
    <row r="5" spans="1:5" ht="17.25" x14ac:dyDescent="0.25">
      <c r="A5" s="31" t="s">
        <v>65</v>
      </c>
      <c r="B5" s="32">
        <v>0.16275000000000003</v>
      </c>
      <c r="C5" s="32">
        <v>0.11577756410256415</v>
      </c>
      <c r="D5" s="32">
        <f>SUM(B5:C5)</f>
        <v>0.27852756410256418</v>
      </c>
      <c r="E5" s="32">
        <v>0</v>
      </c>
    </row>
    <row r="6" spans="1:5" x14ac:dyDescent="0.25">
      <c r="A6" s="29" t="s">
        <v>14</v>
      </c>
      <c r="B6" s="30">
        <f>SUM(B7:B9)</f>
        <v>3.6293949360626647</v>
      </c>
      <c r="C6" s="30">
        <f t="shared" ref="C6:E6" si="1">SUM(C7:C9)</f>
        <v>37.039840902523622</v>
      </c>
      <c r="D6" s="30">
        <f t="shared" si="1"/>
        <v>40.669235838586289</v>
      </c>
      <c r="E6" s="30">
        <f t="shared" si="1"/>
        <v>17.041922548947372</v>
      </c>
    </row>
    <row r="7" spans="1:5" x14ac:dyDescent="0.25">
      <c r="A7" s="31" t="s">
        <v>5</v>
      </c>
      <c r="B7" s="32">
        <v>0</v>
      </c>
      <c r="C7" s="32">
        <v>20</v>
      </c>
      <c r="D7" s="32">
        <f t="shared" ref="D7:D9" si="2">SUM(B7:C7)</f>
        <v>20</v>
      </c>
      <c r="E7" s="32">
        <v>0</v>
      </c>
    </row>
    <row r="8" spans="1:5" ht="17.25" x14ac:dyDescent="0.25">
      <c r="A8" s="31" t="s">
        <v>65</v>
      </c>
      <c r="B8" s="32">
        <v>3.6293949360626647</v>
      </c>
      <c r="C8" s="32">
        <v>0.42569993252361682</v>
      </c>
      <c r="D8" s="32">
        <f t="shared" si="2"/>
        <v>4.0550948685862815</v>
      </c>
      <c r="E8" s="32">
        <v>0.42778157894736846</v>
      </c>
    </row>
    <row r="9" spans="1:5" ht="17.25" x14ac:dyDescent="0.25">
      <c r="A9" s="84" t="s">
        <v>122</v>
      </c>
      <c r="B9" s="32">
        <v>0</v>
      </c>
      <c r="C9" s="32">
        <v>16.614140970000005</v>
      </c>
      <c r="D9" s="32">
        <f t="shared" si="2"/>
        <v>16.614140970000005</v>
      </c>
      <c r="E9" s="32">
        <v>16.614140970000005</v>
      </c>
    </row>
    <row r="10" spans="1:5" x14ac:dyDescent="0.25">
      <c r="A10" s="29" t="s">
        <v>15</v>
      </c>
      <c r="B10" s="30">
        <f>SUM(B11:B12)</f>
        <v>252.62111693606266</v>
      </c>
      <c r="C10" s="30">
        <f t="shared" ref="C10:E10" si="3">SUM(C11:C12)</f>
        <v>6.3256999325236176</v>
      </c>
      <c r="D10" s="30">
        <f t="shared" si="3"/>
        <v>258.94681686858627</v>
      </c>
      <c r="E10" s="30">
        <f t="shared" si="3"/>
        <v>256.51528157894739</v>
      </c>
    </row>
    <row r="11" spans="1:5" x14ac:dyDescent="0.25">
      <c r="A11" s="31" t="s">
        <v>5</v>
      </c>
      <c r="B11" s="32">
        <v>250</v>
      </c>
      <c r="C11" s="32">
        <v>5.9</v>
      </c>
      <c r="D11" s="32">
        <f t="shared" ref="D11:D12" si="4">SUM(B11:C11)</f>
        <v>255.9</v>
      </c>
      <c r="E11" s="32">
        <v>255.9</v>
      </c>
    </row>
    <row r="12" spans="1:5" ht="17.25" x14ac:dyDescent="0.25">
      <c r="A12" s="31" t="s">
        <v>65</v>
      </c>
      <c r="B12" s="32">
        <v>2.6211169360626645</v>
      </c>
      <c r="C12" s="32">
        <v>0.42569993252361682</v>
      </c>
      <c r="D12" s="32">
        <f t="shared" si="4"/>
        <v>3.0468168685862813</v>
      </c>
      <c r="E12" s="32">
        <v>0.61528157894736846</v>
      </c>
    </row>
    <row r="13" spans="1:5" x14ac:dyDescent="0.25">
      <c r="A13" s="29" t="s">
        <v>16</v>
      </c>
      <c r="B13" s="30">
        <f>SUM(B14:B16)</f>
        <v>2016.4976150461268</v>
      </c>
      <c r="C13" s="30">
        <f t="shared" ref="C13:E13" si="5">SUM(C14:C16)</f>
        <v>762.99561010919001</v>
      </c>
      <c r="D13" s="30">
        <f t="shared" si="5"/>
        <v>2779.4932251553168</v>
      </c>
      <c r="E13" s="30">
        <f t="shared" si="5"/>
        <v>2356.841016755614</v>
      </c>
    </row>
    <row r="14" spans="1:5" x14ac:dyDescent="0.25">
      <c r="A14" s="31" t="s">
        <v>5</v>
      </c>
      <c r="B14" s="32">
        <v>2003.5</v>
      </c>
      <c r="C14" s="32">
        <v>0</v>
      </c>
      <c r="D14" s="32">
        <f t="shared" ref="D14:D16" si="6">SUM(B14:C14)</f>
        <v>2003.5</v>
      </c>
      <c r="E14" s="32">
        <v>1590</v>
      </c>
    </row>
    <row r="15" spans="1:5" ht="17.25" x14ac:dyDescent="0.25">
      <c r="A15" s="31" t="s">
        <v>65</v>
      </c>
      <c r="B15" s="32">
        <v>12.997615046126855</v>
      </c>
      <c r="C15" s="32">
        <v>1.4111915991902833</v>
      </c>
      <c r="D15" s="32">
        <f t="shared" si="6"/>
        <v>14.408806645317139</v>
      </c>
      <c r="E15" s="32">
        <v>5.2565982456140343</v>
      </c>
    </row>
    <row r="16" spans="1:5" ht="17.25" x14ac:dyDescent="0.25">
      <c r="A16" s="84" t="s">
        <v>123</v>
      </c>
      <c r="B16" s="32">
        <v>0</v>
      </c>
      <c r="C16" s="32">
        <v>761.58441850999975</v>
      </c>
      <c r="D16" s="32">
        <f t="shared" si="6"/>
        <v>761.58441850999975</v>
      </c>
      <c r="E16" s="32">
        <v>761.58441850999975</v>
      </c>
    </row>
    <row r="17" spans="1:5" x14ac:dyDescent="0.25">
      <c r="A17" s="29" t="s">
        <v>17</v>
      </c>
      <c r="B17" s="30">
        <f>SUM(B18:B20)</f>
        <v>64.921038046126853</v>
      </c>
      <c r="C17" s="30">
        <f t="shared" ref="C17:E17" si="7">SUM(C18:C20)</f>
        <v>0.99380673076923065</v>
      </c>
      <c r="D17" s="30">
        <f t="shared" si="7"/>
        <v>65.914844776896089</v>
      </c>
      <c r="E17" s="30">
        <f t="shared" si="7"/>
        <v>30.916598245614036</v>
      </c>
    </row>
    <row r="18" spans="1:5" x14ac:dyDescent="0.25">
      <c r="A18" s="31" t="s">
        <v>5</v>
      </c>
      <c r="B18" s="32">
        <v>54</v>
      </c>
      <c r="C18" s="32">
        <v>0</v>
      </c>
      <c r="D18" s="32">
        <f t="shared" ref="D18:D20" si="8">SUM(B18:C18)</f>
        <v>54</v>
      </c>
      <c r="E18" s="32">
        <v>30</v>
      </c>
    </row>
    <row r="19" spans="1:5" x14ac:dyDescent="0.25">
      <c r="A19" s="31" t="s">
        <v>6</v>
      </c>
      <c r="B19" s="32">
        <v>6</v>
      </c>
      <c r="C19" s="32">
        <v>0</v>
      </c>
      <c r="D19" s="32">
        <f t="shared" si="8"/>
        <v>6</v>
      </c>
      <c r="E19" s="32">
        <v>0</v>
      </c>
    </row>
    <row r="20" spans="1:5" ht="17.25" x14ac:dyDescent="0.25">
      <c r="A20" s="31" t="s">
        <v>65</v>
      </c>
      <c r="B20" s="32">
        <v>4.9210380461268546</v>
      </c>
      <c r="C20" s="32">
        <v>0.99380673076923065</v>
      </c>
      <c r="D20" s="32">
        <f t="shared" si="8"/>
        <v>5.9148447768960857</v>
      </c>
      <c r="E20" s="32">
        <v>0.91659824561403502</v>
      </c>
    </row>
    <row r="21" spans="1:5" x14ac:dyDescent="0.25">
      <c r="A21" s="29" t="s">
        <v>18</v>
      </c>
      <c r="B21" s="30">
        <f>SUM(B22)</f>
        <v>0.1</v>
      </c>
      <c r="C21" s="30">
        <f t="shared" ref="C21:E21" si="9">SUM(C22)</f>
        <v>0</v>
      </c>
      <c r="D21" s="30">
        <f t="shared" si="9"/>
        <v>0.1</v>
      </c>
      <c r="E21" s="30">
        <f t="shared" si="9"/>
        <v>0</v>
      </c>
    </row>
    <row r="22" spans="1:5" ht="17.25" x14ac:dyDescent="0.25">
      <c r="A22" s="31" t="s">
        <v>65</v>
      </c>
      <c r="B22" s="32">
        <v>0.1</v>
      </c>
      <c r="C22" s="32">
        <v>0</v>
      </c>
      <c r="D22" s="32">
        <f>SUM(B22:C22)</f>
        <v>0.1</v>
      </c>
      <c r="E22" s="32">
        <v>0</v>
      </c>
    </row>
    <row r="23" spans="1:5" x14ac:dyDescent="0.25">
      <c r="A23" s="29" t="s">
        <v>19</v>
      </c>
      <c r="B23" s="30">
        <f>SUM(B24:B27)</f>
        <v>349.33840613279352</v>
      </c>
      <c r="C23" s="30">
        <f t="shared" ref="C23:E23" si="10">SUM(C24:C27)</f>
        <v>23.009529099190281</v>
      </c>
      <c r="D23" s="30">
        <f t="shared" si="10"/>
        <v>372.3479352319838</v>
      </c>
      <c r="E23" s="30">
        <f t="shared" si="10"/>
        <v>90.78604824561404</v>
      </c>
    </row>
    <row r="24" spans="1:5" x14ac:dyDescent="0.25">
      <c r="A24" s="31" t="s">
        <v>5</v>
      </c>
      <c r="B24" s="32">
        <v>327.05</v>
      </c>
      <c r="C24" s="32">
        <v>4.7</v>
      </c>
      <c r="D24" s="32">
        <f t="shared" ref="D24:D27" si="11">SUM(B24:C24)</f>
        <v>331.75</v>
      </c>
      <c r="E24" s="32">
        <v>65</v>
      </c>
    </row>
    <row r="25" spans="1:5" x14ac:dyDescent="0.25">
      <c r="A25" s="31" t="s">
        <v>6</v>
      </c>
      <c r="B25" s="32">
        <v>5</v>
      </c>
      <c r="C25" s="32">
        <v>0</v>
      </c>
      <c r="D25" s="32">
        <f t="shared" si="11"/>
        <v>5</v>
      </c>
      <c r="E25" s="32">
        <v>5</v>
      </c>
    </row>
    <row r="26" spans="1:5" ht="17.25" x14ac:dyDescent="0.25">
      <c r="A26" s="31" t="s">
        <v>65</v>
      </c>
      <c r="B26" s="32">
        <v>17.288406132793519</v>
      </c>
      <c r="C26" s="32">
        <v>0.80952909919028337</v>
      </c>
      <c r="D26" s="32">
        <f t="shared" si="11"/>
        <v>18.097935231983801</v>
      </c>
      <c r="E26" s="32">
        <v>3.286048245614035</v>
      </c>
    </row>
    <row r="27" spans="1:5" ht="17.25" x14ac:dyDescent="0.25">
      <c r="A27" s="31" t="s">
        <v>63</v>
      </c>
      <c r="B27" s="32">
        <v>0</v>
      </c>
      <c r="C27" s="32">
        <v>17.5</v>
      </c>
      <c r="D27" s="32">
        <f t="shared" si="11"/>
        <v>17.5</v>
      </c>
      <c r="E27" s="32">
        <v>17.5</v>
      </c>
    </row>
    <row r="28" spans="1:5" x14ac:dyDescent="0.25">
      <c r="A28" s="29" t="s">
        <v>20</v>
      </c>
      <c r="B28" s="30">
        <f>SUM(B29:B31)</f>
        <v>1629.586313596127</v>
      </c>
      <c r="C28" s="30">
        <f t="shared" ref="C28:E28" si="12">SUM(C29:C31)</f>
        <v>188.29883832198112</v>
      </c>
      <c r="D28" s="30">
        <f t="shared" si="12"/>
        <v>1817.885151918108</v>
      </c>
      <c r="E28" s="30">
        <f t="shared" si="12"/>
        <v>272.35811964965933</v>
      </c>
    </row>
    <row r="29" spans="1:5" x14ac:dyDescent="0.25">
      <c r="A29" s="31" t="s">
        <v>5</v>
      </c>
      <c r="B29" s="32">
        <v>1617.0096085500002</v>
      </c>
      <c r="C29" s="32">
        <v>145.27080747945752</v>
      </c>
      <c r="D29" s="32">
        <f t="shared" ref="D29:D31" si="13">SUM(B29:C29)</f>
        <v>1762.2804160294577</v>
      </c>
      <c r="E29" s="32">
        <v>229.22450716071199</v>
      </c>
    </row>
    <row r="30" spans="1:5" ht="17.25" x14ac:dyDescent="0.25">
      <c r="A30" s="31" t="s">
        <v>65</v>
      </c>
      <c r="B30" s="32">
        <v>12.576705046126854</v>
      </c>
      <c r="C30" s="32">
        <v>0.15399793252361679</v>
      </c>
      <c r="D30" s="32">
        <f t="shared" si="13"/>
        <v>12.73070297865047</v>
      </c>
      <c r="E30" s="32">
        <v>0.25957957894736844</v>
      </c>
    </row>
    <row r="31" spans="1:5" ht="17.25" x14ac:dyDescent="0.25">
      <c r="A31" s="84" t="s">
        <v>121</v>
      </c>
      <c r="B31" s="32">
        <v>0</v>
      </c>
      <c r="C31" s="32">
        <v>42.874032909999983</v>
      </c>
      <c r="D31" s="32">
        <f t="shared" si="13"/>
        <v>42.874032909999983</v>
      </c>
      <c r="E31" s="32">
        <v>42.874032909999983</v>
      </c>
    </row>
    <row r="32" spans="1:5" x14ac:dyDescent="0.25">
      <c r="A32" s="29" t="s">
        <v>21</v>
      </c>
      <c r="B32" s="30">
        <f>SUM(B33:B35)</f>
        <v>80.508109888984009</v>
      </c>
      <c r="C32" s="30">
        <f t="shared" ref="C32:E32" si="14">SUM(C33:C35)</f>
        <v>0.23810256410256414</v>
      </c>
      <c r="D32" s="30">
        <f t="shared" si="14"/>
        <v>80.746212453086571</v>
      </c>
      <c r="E32" s="30">
        <f t="shared" si="14"/>
        <v>77.66258911894738</v>
      </c>
    </row>
    <row r="33" spans="1:5" x14ac:dyDescent="0.25">
      <c r="A33" s="31" t="s">
        <v>5</v>
      </c>
      <c r="B33" s="32">
        <v>75.489957540000006</v>
      </c>
      <c r="C33" s="32">
        <v>0</v>
      </c>
      <c r="D33" s="32">
        <f t="shared" ref="D33:D35" si="15">SUM(B33:C33)</f>
        <v>75.489957540000006</v>
      </c>
      <c r="E33" s="32">
        <v>75.489957540000006</v>
      </c>
    </row>
    <row r="34" spans="1:5" x14ac:dyDescent="0.25">
      <c r="A34" s="31" t="s">
        <v>6</v>
      </c>
      <c r="B34" s="32">
        <v>2</v>
      </c>
      <c r="C34" s="32">
        <v>0</v>
      </c>
      <c r="D34" s="32">
        <f t="shared" si="15"/>
        <v>2</v>
      </c>
      <c r="E34" s="32">
        <v>2</v>
      </c>
    </row>
    <row r="35" spans="1:5" ht="17.25" x14ac:dyDescent="0.25">
      <c r="A35" s="31" t="s">
        <v>65</v>
      </c>
      <c r="B35" s="32">
        <v>3.0181523489839988</v>
      </c>
      <c r="C35" s="32">
        <v>0.23810256410256414</v>
      </c>
      <c r="D35" s="32">
        <f t="shared" si="15"/>
        <v>3.256254913086563</v>
      </c>
      <c r="E35" s="32">
        <v>0.17263157894736844</v>
      </c>
    </row>
    <row r="36" spans="1:5" x14ac:dyDescent="0.25">
      <c r="A36" s="29" t="s">
        <v>22</v>
      </c>
      <c r="B36" s="30">
        <f>SUM(B37:B38)</f>
        <v>12.699804546126854</v>
      </c>
      <c r="C36" s="30">
        <f t="shared" ref="C36:E36" si="16">SUM(C37:C38)</f>
        <v>0.40841506410256412</v>
      </c>
      <c r="D36" s="30">
        <f t="shared" si="16"/>
        <v>13.108219610229419</v>
      </c>
      <c r="E36" s="30">
        <f t="shared" si="16"/>
        <v>5.2631578947368446E-2</v>
      </c>
    </row>
    <row r="37" spans="1:5" x14ac:dyDescent="0.25">
      <c r="A37" s="31" t="s">
        <v>6</v>
      </c>
      <c r="B37" s="32">
        <v>9</v>
      </c>
      <c r="C37" s="32">
        <v>0</v>
      </c>
      <c r="D37" s="32">
        <f t="shared" ref="D37:D38" si="17">SUM(B37:C37)</f>
        <v>9</v>
      </c>
      <c r="E37" s="32">
        <v>0</v>
      </c>
    </row>
    <row r="38" spans="1:5" ht="17.25" x14ac:dyDescent="0.25">
      <c r="A38" s="31" t="s">
        <v>65</v>
      </c>
      <c r="B38" s="32">
        <v>3.6998045461268547</v>
      </c>
      <c r="C38" s="32">
        <v>0.40841506410256412</v>
      </c>
      <c r="D38" s="32">
        <f t="shared" si="17"/>
        <v>4.1082196102294191</v>
      </c>
      <c r="E38" s="32">
        <v>5.2631578947368446E-2</v>
      </c>
    </row>
    <row r="39" spans="1:5" x14ac:dyDescent="0.25">
      <c r="A39" s="29" t="s">
        <v>23</v>
      </c>
      <c r="B39" s="30">
        <f>SUM(B40:B42)</f>
        <v>4.1318226889839984</v>
      </c>
      <c r="C39" s="30">
        <f t="shared" ref="C39:E39" si="18">SUM(C40:C42)</f>
        <v>41.712752932523614</v>
      </c>
      <c r="D39" s="30">
        <f t="shared" si="18"/>
        <v>45.844575621507616</v>
      </c>
      <c r="E39" s="30">
        <f t="shared" si="18"/>
        <v>40.363334578947367</v>
      </c>
    </row>
    <row r="40" spans="1:5" x14ac:dyDescent="0.25">
      <c r="A40" s="31" t="s">
        <v>5</v>
      </c>
      <c r="B40" s="32">
        <v>0</v>
      </c>
      <c r="C40" s="32">
        <v>40</v>
      </c>
      <c r="D40" s="32">
        <f t="shared" ref="D40:D42" si="19">SUM(B40:C40)</f>
        <v>40</v>
      </c>
      <c r="E40" s="32">
        <v>40</v>
      </c>
    </row>
    <row r="41" spans="1:5" x14ac:dyDescent="0.25">
      <c r="A41" s="31" t="s">
        <v>6</v>
      </c>
      <c r="B41" s="32">
        <v>1</v>
      </c>
      <c r="C41" s="32">
        <v>0</v>
      </c>
      <c r="D41" s="32">
        <f t="shared" si="19"/>
        <v>1</v>
      </c>
      <c r="E41" s="32">
        <v>0</v>
      </c>
    </row>
    <row r="42" spans="1:5" ht="17.25" x14ac:dyDescent="0.25">
      <c r="A42" s="31" t="s">
        <v>65</v>
      </c>
      <c r="B42" s="32">
        <v>3.1318226889839984</v>
      </c>
      <c r="C42" s="32">
        <v>1.7127529325236166</v>
      </c>
      <c r="D42" s="32">
        <f t="shared" si="19"/>
        <v>4.844575621507615</v>
      </c>
      <c r="E42" s="32">
        <v>0.36333457894736843</v>
      </c>
    </row>
    <row r="43" spans="1:5" x14ac:dyDescent="0.25">
      <c r="A43" s="29" t="s">
        <v>24</v>
      </c>
      <c r="B43" s="30">
        <f>SUM(B44:B46)</f>
        <v>231.99834674580765</v>
      </c>
      <c r="C43" s="30">
        <f t="shared" ref="C43:E43" si="20">SUM(C44:C46)</f>
        <v>170.45377111252364</v>
      </c>
      <c r="D43" s="30">
        <f t="shared" si="20"/>
        <v>402.45211785833129</v>
      </c>
      <c r="E43" s="30">
        <f t="shared" si="20"/>
        <v>225.99392029869239</v>
      </c>
    </row>
    <row r="44" spans="1:5" x14ac:dyDescent="0.25">
      <c r="A44" s="31" t="s">
        <v>5</v>
      </c>
      <c r="B44" s="32">
        <v>229.364729809745</v>
      </c>
      <c r="C44" s="32">
        <v>160</v>
      </c>
      <c r="D44" s="32">
        <f t="shared" ref="D44:D46" si="21">SUM(B44:C44)</f>
        <v>389.36472980974497</v>
      </c>
      <c r="E44" s="32">
        <v>215.56806753974502</v>
      </c>
    </row>
    <row r="45" spans="1:5" ht="17.25" x14ac:dyDescent="0.25">
      <c r="A45" s="31" t="s">
        <v>65</v>
      </c>
      <c r="B45" s="32">
        <v>2.6336169360626651</v>
      </c>
      <c r="C45" s="32">
        <v>0.45569993252361685</v>
      </c>
      <c r="D45" s="32">
        <f t="shared" si="21"/>
        <v>3.0893168685862822</v>
      </c>
      <c r="E45" s="32">
        <v>0.42778157894736846</v>
      </c>
    </row>
    <row r="46" spans="1:5" ht="17.25" x14ac:dyDescent="0.25">
      <c r="A46" s="84" t="s">
        <v>122</v>
      </c>
      <c r="B46" s="32">
        <v>0</v>
      </c>
      <c r="C46" s="32">
        <v>9.9980711800000002</v>
      </c>
      <c r="D46" s="32">
        <f t="shared" si="21"/>
        <v>9.9980711800000002</v>
      </c>
      <c r="E46" s="32">
        <v>9.9980711800000002</v>
      </c>
    </row>
    <row r="47" spans="1:5" x14ac:dyDescent="0.25">
      <c r="A47" s="29" t="s">
        <v>25</v>
      </c>
      <c r="B47" s="30">
        <f>SUM(B48:B52)</f>
        <v>4641.5142700461265</v>
      </c>
      <c r="C47" s="30">
        <f t="shared" ref="C47:E47" si="22">SUM(C48:C52)</f>
        <v>424.57365315421436</v>
      </c>
      <c r="D47" s="30">
        <f t="shared" si="22"/>
        <v>5066.0879232003408</v>
      </c>
      <c r="E47" s="30">
        <f t="shared" si="22"/>
        <v>2393.0702007433401</v>
      </c>
    </row>
    <row r="48" spans="1:5" x14ac:dyDescent="0.25">
      <c r="A48" s="31" t="s">
        <v>5</v>
      </c>
      <c r="B48" s="32">
        <v>4602</v>
      </c>
      <c r="C48" s="32">
        <v>238.60492828284214</v>
      </c>
      <c r="D48" s="32">
        <f t="shared" ref="D48:D52" si="23">SUM(B48:C48)</f>
        <v>4840.6049282828426</v>
      </c>
      <c r="E48" s="32">
        <v>2233.7844999843928</v>
      </c>
    </row>
    <row r="49" spans="1:5" x14ac:dyDescent="0.25">
      <c r="A49" s="31" t="s">
        <v>6</v>
      </c>
      <c r="B49" s="32">
        <v>3</v>
      </c>
      <c r="C49" s="32">
        <v>0</v>
      </c>
      <c r="D49" s="32">
        <f t="shared" si="23"/>
        <v>3</v>
      </c>
      <c r="E49" s="32">
        <v>3</v>
      </c>
    </row>
    <row r="50" spans="1:5" x14ac:dyDescent="0.25">
      <c r="A50" s="31" t="s">
        <v>7</v>
      </c>
      <c r="B50" s="32">
        <v>0</v>
      </c>
      <c r="C50" s="32">
        <v>34.826348228848573</v>
      </c>
      <c r="D50" s="32">
        <f t="shared" si="23"/>
        <v>34.826348228848573</v>
      </c>
      <c r="E50" s="32">
        <v>0</v>
      </c>
    </row>
    <row r="51" spans="1:5" ht="17.25" x14ac:dyDescent="0.25">
      <c r="A51" s="31" t="s">
        <v>65</v>
      </c>
      <c r="B51" s="32">
        <v>36.514270046126867</v>
      </c>
      <c r="C51" s="32">
        <v>3.7785979325236165</v>
      </c>
      <c r="D51" s="32">
        <f t="shared" si="23"/>
        <v>40.292867978650484</v>
      </c>
      <c r="E51" s="32">
        <v>9.0555795789473663</v>
      </c>
    </row>
    <row r="52" spans="1:5" ht="17.25" x14ac:dyDescent="0.25">
      <c r="A52" s="84" t="s">
        <v>123</v>
      </c>
      <c r="B52" s="32">
        <v>0</v>
      </c>
      <c r="C52" s="32">
        <v>147.36377871000002</v>
      </c>
      <c r="D52" s="32">
        <f t="shared" si="23"/>
        <v>147.36377871000002</v>
      </c>
      <c r="E52" s="32">
        <v>147.23012118000003</v>
      </c>
    </row>
    <row r="53" spans="1:5" x14ac:dyDescent="0.25">
      <c r="A53" s="29" t="s">
        <v>26</v>
      </c>
      <c r="B53" s="30">
        <f>SUM(B54:B57)</f>
        <v>1689.8723860461268</v>
      </c>
      <c r="C53" s="30">
        <f t="shared" ref="C53:E53" si="24">SUM(C54:C57)</f>
        <v>11.375677462523617</v>
      </c>
      <c r="D53" s="30">
        <f t="shared" si="24"/>
        <v>1701.2480635086504</v>
      </c>
      <c r="E53" s="30">
        <f t="shared" si="24"/>
        <v>1034.2866735489472</v>
      </c>
    </row>
    <row r="54" spans="1:5" x14ac:dyDescent="0.25">
      <c r="A54" s="31" t="s">
        <v>5</v>
      </c>
      <c r="B54" s="32">
        <v>1679.4749999999999</v>
      </c>
      <c r="C54" s="32">
        <v>0</v>
      </c>
      <c r="D54" s="32">
        <f t="shared" ref="D54:D57" si="25">SUM(B54:C54)</f>
        <v>1679.4749999999999</v>
      </c>
      <c r="E54" s="32">
        <v>1031</v>
      </c>
    </row>
    <row r="55" spans="1:5" x14ac:dyDescent="0.25">
      <c r="A55" s="31" t="s">
        <v>7</v>
      </c>
      <c r="B55" s="32">
        <v>0</v>
      </c>
      <c r="C55" s="32">
        <v>9.7320855599999998</v>
      </c>
      <c r="D55" s="32">
        <f t="shared" si="25"/>
        <v>9.7320855599999998</v>
      </c>
      <c r="E55" s="32">
        <v>0</v>
      </c>
    </row>
    <row r="56" spans="1:5" ht="17.25" x14ac:dyDescent="0.25">
      <c r="A56" s="31" t="s">
        <v>65</v>
      </c>
      <c r="B56" s="32">
        <v>10.397386046126854</v>
      </c>
      <c r="C56" s="32">
        <v>1.2022009325236167</v>
      </c>
      <c r="D56" s="32">
        <f t="shared" si="25"/>
        <v>11.599586978650471</v>
      </c>
      <c r="E56" s="32">
        <v>2.8452825789473684</v>
      </c>
    </row>
    <row r="57" spans="1:5" ht="17.25" x14ac:dyDescent="0.25">
      <c r="A57" s="84" t="s">
        <v>121</v>
      </c>
      <c r="B57" s="32">
        <v>0</v>
      </c>
      <c r="C57" s="32">
        <v>0.44139096999999999</v>
      </c>
      <c r="D57" s="32">
        <f t="shared" si="25"/>
        <v>0.44139096999999999</v>
      </c>
      <c r="E57" s="32">
        <v>0.44139096999999999</v>
      </c>
    </row>
    <row r="58" spans="1:5" x14ac:dyDescent="0.25">
      <c r="A58" s="29" t="s">
        <v>27</v>
      </c>
      <c r="B58" s="30">
        <f>SUM(B59)</f>
        <v>3.4351169360626641</v>
      </c>
      <c r="C58" s="30">
        <f t="shared" ref="C58:E58" si="26">SUM(C59)</f>
        <v>0.42569993252361682</v>
      </c>
      <c r="D58" s="30">
        <f t="shared" si="26"/>
        <v>3.8608168685862809</v>
      </c>
      <c r="E58" s="30">
        <f t="shared" si="26"/>
        <v>0.42778157894736846</v>
      </c>
    </row>
    <row r="59" spans="1:5" ht="17.25" x14ac:dyDescent="0.25">
      <c r="A59" s="31" t="s">
        <v>65</v>
      </c>
      <c r="B59" s="32">
        <v>3.4351169360626641</v>
      </c>
      <c r="C59" s="32">
        <v>0.42569993252361682</v>
      </c>
      <c r="D59" s="32">
        <f>SUM(B59:C59)</f>
        <v>3.8608168685862809</v>
      </c>
      <c r="E59" s="32">
        <v>0.42778157894736846</v>
      </c>
    </row>
    <row r="60" spans="1:5" x14ac:dyDescent="0.25">
      <c r="A60" s="29" t="s">
        <v>28</v>
      </c>
      <c r="B60" s="30">
        <f>SUM(B61)</f>
        <v>3.6143045461268555</v>
      </c>
      <c r="C60" s="30">
        <f t="shared" ref="C60:E60" si="27">SUM(C61)</f>
        <v>0.25841506410256415</v>
      </c>
      <c r="D60" s="30">
        <f t="shared" si="27"/>
        <v>3.8727196102294195</v>
      </c>
      <c r="E60" s="30">
        <f t="shared" si="27"/>
        <v>0.14263157894736844</v>
      </c>
    </row>
    <row r="61" spans="1:5" ht="17.25" x14ac:dyDescent="0.25">
      <c r="A61" s="31" t="s">
        <v>65</v>
      </c>
      <c r="B61" s="32">
        <v>3.6143045461268555</v>
      </c>
      <c r="C61" s="32">
        <v>0.25841506410256415</v>
      </c>
      <c r="D61" s="32">
        <f>SUM(B61:C61)</f>
        <v>3.8727196102294195</v>
      </c>
      <c r="E61" s="32">
        <v>0.14263157894736844</v>
      </c>
    </row>
    <row r="62" spans="1:5" x14ac:dyDescent="0.25">
      <c r="A62" s="29" t="s">
        <v>29</v>
      </c>
      <c r="B62" s="30">
        <f>SUM(B63:B65)</f>
        <v>195.87271693292453</v>
      </c>
      <c r="C62" s="30">
        <f t="shared" ref="C62:E62" si="28">SUM(C63:C65)</f>
        <v>0.43825673076923072</v>
      </c>
      <c r="D62" s="30">
        <f t="shared" si="28"/>
        <v>196.31097366369374</v>
      </c>
      <c r="E62" s="30">
        <f t="shared" si="28"/>
        <v>105.95104824561403</v>
      </c>
    </row>
    <row r="63" spans="1:5" x14ac:dyDescent="0.25">
      <c r="A63" s="31" t="s">
        <v>5</v>
      </c>
      <c r="B63" s="32">
        <v>118.3</v>
      </c>
      <c r="C63" s="32">
        <v>0</v>
      </c>
      <c r="D63" s="32">
        <f t="shared" ref="D63:D65" si="29">SUM(B63:C63)</f>
        <v>118.3</v>
      </c>
      <c r="E63" s="32">
        <v>81.8</v>
      </c>
    </row>
    <row r="64" spans="1:5" x14ac:dyDescent="0.25">
      <c r="A64" s="31" t="s">
        <v>6</v>
      </c>
      <c r="B64" s="32">
        <v>72.350000000000009</v>
      </c>
      <c r="C64" s="32">
        <v>0</v>
      </c>
      <c r="D64" s="32">
        <f t="shared" si="29"/>
        <v>72.350000000000009</v>
      </c>
      <c r="E64" s="32">
        <v>23.2</v>
      </c>
    </row>
    <row r="65" spans="1:5" ht="17.25" x14ac:dyDescent="0.25">
      <c r="A65" s="31" t="s">
        <v>65</v>
      </c>
      <c r="B65" s="32">
        <v>5.22271693292452</v>
      </c>
      <c r="C65" s="32">
        <v>0.43825673076923072</v>
      </c>
      <c r="D65" s="32">
        <f t="shared" si="29"/>
        <v>5.6609736636937509</v>
      </c>
      <c r="E65" s="32">
        <v>0.951048245614035</v>
      </c>
    </row>
    <row r="66" spans="1:5" x14ac:dyDescent="0.25">
      <c r="A66" s="29" t="s">
        <v>30</v>
      </c>
      <c r="B66" s="30">
        <f>SUM(B67)</f>
        <v>7.4592177127935217</v>
      </c>
      <c r="C66" s="30">
        <f t="shared" ref="C66:E66" si="30">SUM(C67)</f>
        <v>1.8021650641025642</v>
      </c>
      <c r="D66" s="30">
        <f t="shared" si="30"/>
        <v>9.2613827768960864</v>
      </c>
      <c r="E66" s="30">
        <f t="shared" si="30"/>
        <v>2.8026315789473686</v>
      </c>
    </row>
    <row r="67" spans="1:5" ht="17.25" x14ac:dyDescent="0.25">
      <c r="A67" s="31" t="s">
        <v>65</v>
      </c>
      <c r="B67" s="32">
        <v>7.4592177127935217</v>
      </c>
      <c r="C67" s="32">
        <v>1.8021650641025642</v>
      </c>
      <c r="D67" s="32">
        <f>SUM(B67:C67)</f>
        <v>9.2613827768960864</v>
      </c>
      <c r="E67" s="32">
        <v>2.8026315789473686</v>
      </c>
    </row>
    <row r="68" spans="1:5" x14ac:dyDescent="0.25">
      <c r="A68" s="29" t="s">
        <v>31</v>
      </c>
      <c r="B68" s="30">
        <f>SUM(B69:B70)</f>
        <v>0.45658646717948725</v>
      </c>
      <c r="C68" s="30">
        <f t="shared" ref="C68:E68" si="31">SUM(C69:C70)</f>
        <v>24.980882034102571</v>
      </c>
      <c r="D68" s="30">
        <f t="shared" si="31"/>
        <v>25.437468501282058</v>
      </c>
      <c r="E68" s="30">
        <f t="shared" si="31"/>
        <v>0.30226525999999998</v>
      </c>
    </row>
    <row r="69" spans="1:5" ht="17.25" x14ac:dyDescent="0.25">
      <c r="A69" s="31" t="s">
        <v>65</v>
      </c>
      <c r="B69" s="32">
        <v>0.45658646717948725</v>
      </c>
      <c r="C69" s="32">
        <v>0.15005056410256415</v>
      </c>
      <c r="D69" s="32">
        <f t="shared" ref="D69:D70" si="32">SUM(B69:C69)</f>
        <v>0.60663703128205138</v>
      </c>
      <c r="E69" s="32">
        <v>6.1948000000000003E-2</v>
      </c>
    </row>
    <row r="70" spans="1:5" ht="17.25" x14ac:dyDescent="0.25">
      <c r="A70" s="84" t="s">
        <v>121</v>
      </c>
      <c r="B70" s="32">
        <v>0</v>
      </c>
      <c r="C70" s="32">
        <v>24.830831470000007</v>
      </c>
      <c r="D70" s="32">
        <f t="shared" si="32"/>
        <v>24.830831470000007</v>
      </c>
      <c r="E70" s="32">
        <v>0.24031726</v>
      </c>
    </row>
    <row r="71" spans="1:5" x14ac:dyDescent="0.25">
      <c r="A71" s="29" t="s">
        <v>32</v>
      </c>
      <c r="B71" s="30">
        <f>SUM(B72)</f>
        <v>5.4376250461268549</v>
      </c>
      <c r="C71" s="30">
        <f t="shared" ref="C71:E71" si="33">SUM(C72)</f>
        <v>0.10216506410256415</v>
      </c>
      <c r="D71" s="30">
        <f t="shared" si="33"/>
        <v>5.5397901102294194</v>
      </c>
      <c r="E71" s="30">
        <f t="shared" si="33"/>
        <v>2.1151315789473686</v>
      </c>
    </row>
    <row r="72" spans="1:5" ht="17.25" x14ac:dyDescent="0.25">
      <c r="A72" s="31" t="s">
        <v>65</v>
      </c>
      <c r="B72" s="32">
        <v>5.4376250461268549</v>
      </c>
      <c r="C72" s="32">
        <v>0.10216506410256415</v>
      </c>
      <c r="D72" s="32">
        <f>SUM(B72:C72)</f>
        <v>5.5397901102294194</v>
      </c>
      <c r="E72" s="32">
        <v>2.1151315789473686</v>
      </c>
    </row>
    <row r="73" spans="1:5" x14ac:dyDescent="0.25">
      <c r="A73" s="29" t="s">
        <v>33</v>
      </c>
      <c r="B73" s="30">
        <f>SUM(B74:B75)</f>
        <v>12.874804546126855</v>
      </c>
      <c r="C73" s="30">
        <f t="shared" ref="C73:E73" si="34">SUM(C74:C75)</f>
        <v>0.25841506410256415</v>
      </c>
      <c r="D73" s="30">
        <f t="shared" si="34"/>
        <v>13.133219610229419</v>
      </c>
      <c r="E73" s="30">
        <f t="shared" si="34"/>
        <v>5.2631578947368446E-2</v>
      </c>
    </row>
    <row r="74" spans="1:5" x14ac:dyDescent="0.25">
      <c r="A74" s="31" t="s">
        <v>6</v>
      </c>
      <c r="B74" s="32">
        <v>9</v>
      </c>
      <c r="C74" s="32">
        <v>0</v>
      </c>
      <c r="D74" s="32">
        <f t="shared" ref="D74:D75" si="35">SUM(B74:C74)</f>
        <v>9</v>
      </c>
      <c r="E74" s="32">
        <v>0</v>
      </c>
    </row>
    <row r="75" spans="1:5" ht="17.25" x14ac:dyDescent="0.25">
      <c r="A75" s="31" t="s">
        <v>65</v>
      </c>
      <c r="B75" s="32">
        <v>3.874804546126855</v>
      </c>
      <c r="C75" s="32">
        <v>0.25841506410256415</v>
      </c>
      <c r="D75" s="32">
        <f t="shared" si="35"/>
        <v>4.1332196102294194</v>
      </c>
      <c r="E75" s="32">
        <v>5.2631578947368446E-2</v>
      </c>
    </row>
    <row r="76" spans="1:5" x14ac:dyDescent="0.25">
      <c r="A76" s="29" t="s">
        <v>34</v>
      </c>
      <c r="B76" s="30">
        <f>SUM(B77:B80)</f>
        <v>215.36710504612685</v>
      </c>
      <c r="C76" s="30">
        <f t="shared" ref="C76:E76" si="36">SUM(C77:C80)</f>
        <v>11.454828759190283</v>
      </c>
      <c r="D76" s="30">
        <f t="shared" si="36"/>
        <v>226.82193380531714</v>
      </c>
      <c r="E76" s="30">
        <f t="shared" si="36"/>
        <v>211.16041040561404</v>
      </c>
    </row>
    <row r="77" spans="1:5" x14ac:dyDescent="0.25">
      <c r="A77" s="31" t="s">
        <v>5</v>
      </c>
      <c r="B77" s="32">
        <v>192</v>
      </c>
      <c r="C77" s="32">
        <v>0</v>
      </c>
      <c r="D77" s="32">
        <f t="shared" ref="D77:D80" si="37">SUM(B77:C77)</f>
        <v>192</v>
      </c>
      <c r="E77" s="32">
        <v>192</v>
      </c>
    </row>
    <row r="78" spans="1:5" x14ac:dyDescent="0.25">
      <c r="A78" s="31" t="s">
        <v>6</v>
      </c>
      <c r="B78" s="32">
        <v>6</v>
      </c>
      <c r="C78" s="32">
        <v>0</v>
      </c>
      <c r="D78" s="32">
        <f t="shared" si="37"/>
        <v>6</v>
      </c>
      <c r="E78" s="32">
        <v>5</v>
      </c>
    </row>
    <row r="79" spans="1:5" ht="17.25" x14ac:dyDescent="0.25">
      <c r="A79" s="31" t="s">
        <v>65</v>
      </c>
      <c r="B79" s="32">
        <v>17.367105046126859</v>
      </c>
      <c r="C79" s="32">
        <v>0.40046659919028338</v>
      </c>
      <c r="D79" s="32">
        <f t="shared" si="37"/>
        <v>17.767571645317144</v>
      </c>
      <c r="E79" s="32">
        <v>3.1060482456140353</v>
      </c>
    </row>
    <row r="80" spans="1:5" ht="17.25" x14ac:dyDescent="0.25">
      <c r="A80" s="84" t="s">
        <v>140</v>
      </c>
      <c r="B80" s="32">
        <v>0</v>
      </c>
      <c r="C80" s="32">
        <v>11.05436216</v>
      </c>
      <c r="D80" s="32">
        <f t="shared" si="37"/>
        <v>11.05436216</v>
      </c>
      <c r="E80" s="32">
        <v>11.05436216</v>
      </c>
    </row>
    <row r="81" spans="1:5" x14ac:dyDescent="0.25">
      <c r="A81" s="29" t="s">
        <v>35</v>
      </c>
      <c r="B81" s="30">
        <f>SUM(B82)</f>
        <v>1</v>
      </c>
      <c r="C81" s="30">
        <f t="shared" ref="C81:E81" si="38">SUM(C82)</f>
        <v>0</v>
      </c>
      <c r="D81" s="30">
        <f t="shared" si="38"/>
        <v>1</v>
      </c>
      <c r="E81" s="30">
        <f t="shared" si="38"/>
        <v>0</v>
      </c>
    </row>
    <row r="82" spans="1:5" ht="17.25" x14ac:dyDescent="0.25">
      <c r="A82" s="31" t="s">
        <v>65</v>
      </c>
      <c r="B82" s="32">
        <v>1</v>
      </c>
      <c r="C82" s="32">
        <v>0</v>
      </c>
      <c r="D82" s="32">
        <f>SUM(B82:C82)</f>
        <v>1</v>
      </c>
      <c r="E82" s="32">
        <v>0</v>
      </c>
    </row>
    <row r="83" spans="1:5" x14ac:dyDescent="0.25">
      <c r="A83" s="29" t="s">
        <v>36</v>
      </c>
      <c r="B83" s="30">
        <f>SUM(B84:B85)</f>
        <v>8.5175186889839978</v>
      </c>
      <c r="C83" s="30">
        <f t="shared" ref="C83:E83" si="39">SUM(C84:C85)</f>
        <v>0.25841506410256415</v>
      </c>
      <c r="D83" s="30">
        <f t="shared" si="39"/>
        <v>8.7759337530865622</v>
      </c>
      <c r="E83" s="30">
        <f t="shared" si="39"/>
        <v>0.11513157894736845</v>
      </c>
    </row>
    <row r="84" spans="1:5" x14ac:dyDescent="0.25">
      <c r="A84" s="31" t="s">
        <v>6</v>
      </c>
      <c r="B84" s="32">
        <v>5</v>
      </c>
      <c r="C84" s="32">
        <v>0</v>
      </c>
      <c r="D84" s="32">
        <f t="shared" ref="D84:D85" si="40">SUM(B84:C84)</f>
        <v>5</v>
      </c>
      <c r="E84" s="32">
        <v>0</v>
      </c>
    </row>
    <row r="85" spans="1:5" ht="17.25" x14ac:dyDescent="0.25">
      <c r="A85" s="31" t="s">
        <v>65</v>
      </c>
      <c r="B85" s="32">
        <v>3.5175186889839987</v>
      </c>
      <c r="C85" s="32">
        <v>0.25841506410256415</v>
      </c>
      <c r="D85" s="32">
        <f t="shared" si="40"/>
        <v>3.7759337530865626</v>
      </c>
      <c r="E85" s="32">
        <v>0.11513157894736845</v>
      </c>
    </row>
    <row r="86" spans="1:5" x14ac:dyDescent="0.25">
      <c r="A86" s="29" t="s">
        <v>37</v>
      </c>
      <c r="B86" s="30">
        <f>SUM(B87:B90)</f>
        <v>238.34370804612686</v>
      </c>
      <c r="C86" s="30">
        <f t="shared" ref="C86:E86" si="41">SUM(C87:C90)</f>
        <v>12.478391409190282</v>
      </c>
      <c r="D86" s="30">
        <f t="shared" si="41"/>
        <v>250.82209945531713</v>
      </c>
      <c r="E86" s="30">
        <f t="shared" si="41"/>
        <v>183.27973555561402</v>
      </c>
    </row>
    <row r="87" spans="1:5" x14ac:dyDescent="0.25">
      <c r="A87" s="31" t="s">
        <v>5</v>
      </c>
      <c r="B87" s="32">
        <v>225</v>
      </c>
      <c r="C87" s="32">
        <v>0</v>
      </c>
      <c r="D87" s="32">
        <f t="shared" ref="D87:D90" si="42">SUM(B87:C87)</f>
        <v>225</v>
      </c>
      <c r="E87" s="32">
        <v>165</v>
      </c>
    </row>
    <row r="88" spans="1:5" x14ac:dyDescent="0.25">
      <c r="A88" s="31" t="s">
        <v>6</v>
      </c>
      <c r="B88" s="32">
        <v>5</v>
      </c>
      <c r="C88" s="32">
        <v>0</v>
      </c>
      <c r="D88" s="32">
        <f t="shared" si="42"/>
        <v>5</v>
      </c>
      <c r="E88" s="32">
        <v>5</v>
      </c>
    </row>
    <row r="89" spans="1:5" ht="17.25" x14ac:dyDescent="0.25">
      <c r="A89" s="31" t="s">
        <v>65</v>
      </c>
      <c r="B89" s="32">
        <v>8.3437080461268547</v>
      </c>
      <c r="C89" s="32">
        <v>1.1152540991902833</v>
      </c>
      <c r="D89" s="32">
        <f t="shared" si="42"/>
        <v>9.4589621453171375</v>
      </c>
      <c r="E89" s="32">
        <v>1.9165982456140349</v>
      </c>
    </row>
    <row r="90" spans="1:5" ht="17.25" x14ac:dyDescent="0.25">
      <c r="A90" s="84" t="s">
        <v>121</v>
      </c>
      <c r="B90" s="32">
        <v>0</v>
      </c>
      <c r="C90" s="32">
        <v>11.363137309999999</v>
      </c>
      <c r="D90" s="32">
        <f t="shared" si="42"/>
        <v>11.363137309999999</v>
      </c>
      <c r="E90" s="32">
        <v>11.363137309999999</v>
      </c>
    </row>
    <row r="91" spans="1:5" x14ac:dyDescent="0.25">
      <c r="A91" s="29" t="s">
        <v>38</v>
      </c>
      <c r="B91" s="30">
        <f>SUM(B92)</f>
        <v>1.8413206889839984</v>
      </c>
      <c r="C91" s="30">
        <f t="shared" ref="C91:E91" si="43">SUM(C92)</f>
        <v>0.18810256410256415</v>
      </c>
      <c r="D91" s="30">
        <f t="shared" si="43"/>
        <v>2.0294232530865624</v>
      </c>
      <c r="E91" s="30">
        <f t="shared" si="43"/>
        <v>8.2631578947368445E-2</v>
      </c>
    </row>
    <row r="92" spans="1:5" ht="17.25" x14ac:dyDescent="0.25">
      <c r="A92" s="31" t="s">
        <v>65</v>
      </c>
      <c r="B92" s="32">
        <v>1.8413206889839984</v>
      </c>
      <c r="C92" s="32">
        <v>0.18810256410256415</v>
      </c>
      <c r="D92" s="32">
        <f>SUM(B92:C92)</f>
        <v>2.0294232530865624</v>
      </c>
      <c r="E92" s="32">
        <v>8.2631578947368445E-2</v>
      </c>
    </row>
    <row r="93" spans="1:5" x14ac:dyDescent="0.25">
      <c r="A93" s="29" t="s">
        <v>39</v>
      </c>
      <c r="B93" s="30">
        <f>SUM(B94:B97)</f>
        <v>2378.3328423429248</v>
      </c>
      <c r="C93" s="30">
        <f t="shared" ref="C93:E93" si="44">SUM(C94:C97)</f>
        <v>893.87348792918999</v>
      </c>
      <c r="D93" s="30">
        <f t="shared" si="44"/>
        <v>3272.2063302721144</v>
      </c>
      <c r="E93" s="30">
        <f t="shared" si="44"/>
        <v>2219.9663945756138</v>
      </c>
    </row>
    <row r="94" spans="1:5" x14ac:dyDescent="0.25">
      <c r="A94" s="31" t="s">
        <v>5</v>
      </c>
      <c r="B94" s="32">
        <v>2327.8481264100001</v>
      </c>
      <c r="C94" s="32">
        <v>0</v>
      </c>
      <c r="D94" s="32">
        <f t="shared" ref="D94:D97" si="45">SUM(B94:C94)</f>
        <v>2327.8481264100001</v>
      </c>
      <c r="E94" s="32">
        <v>1323</v>
      </c>
    </row>
    <row r="95" spans="1:5" x14ac:dyDescent="0.25">
      <c r="A95" s="31" t="s">
        <v>6</v>
      </c>
      <c r="B95" s="32">
        <v>32.480000000000004</v>
      </c>
      <c r="C95" s="32">
        <v>0</v>
      </c>
      <c r="D95" s="32">
        <f t="shared" si="45"/>
        <v>32.480000000000004</v>
      </c>
      <c r="E95" s="32">
        <v>3</v>
      </c>
    </row>
    <row r="96" spans="1:5" ht="17.25" x14ac:dyDescent="0.25">
      <c r="A96" s="31" t="s">
        <v>65</v>
      </c>
      <c r="B96" s="32">
        <v>18.004715932924523</v>
      </c>
      <c r="C96" s="32">
        <v>0.50814159919028334</v>
      </c>
      <c r="D96" s="32">
        <f t="shared" si="45"/>
        <v>18.512857532114808</v>
      </c>
      <c r="E96" s="32">
        <v>0.60104824561403514</v>
      </c>
    </row>
    <row r="97" spans="1:5" ht="17.25" x14ac:dyDescent="0.25">
      <c r="A97" s="84" t="s">
        <v>122</v>
      </c>
      <c r="B97" s="32">
        <v>0</v>
      </c>
      <c r="C97" s="32">
        <v>893.36534632999974</v>
      </c>
      <c r="D97" s="32">
        <f t="shared" si="45"/>
        <v>893.36534632999974</v>
      </c>
      <c r="E97" s="32">
        <v>893.36534632999974</v>
      </c>
    </row>
    <row r="98" spans="1:5" x14ac:dyDescent="0.25">
      <c r="A98" s="29" t="s">
        <v>40</v>
      </c>
      <c r="B98" s="30">
        <f>SUM(B99:B101)</f>
        <v>31.051960688984</v>
      </c>
      <c r="C98" s="30">
        <f t="shared" ref="C98:E98" si="46">SUM(C99:C101)</f>
        <v>0.24435256410256415</v>
      </c>
      <c r="D98" s="30">
        <f t="shared" si="46"/>
        <v>31.296313253086563</v>
      </c>
      <c r="E98" s="30">
        <f t="shared" si="46"/>
        <v>28.769073578947371</v>
      </c>
    </row>
    <row r="99" spans="1:5" x14ac:dyDescent="0.25">
      <c r="A99" s="31" t="s">
        <v>5</v>
      </c>
      <c r="B99" s="32">
        <v>25</v>
      </c>
      <c r="C99" s="32">
        <v>0</v>
      </c>
      <c r="D99" s="32">
        <f t="shared" ref="D99:D101" si="47">SUM(B99:C99)</f>
        <v>25</v>
      </c>
      <c r="E99" s="32">
        <v>25</v>
      </c>
    </row>
    <row r="100" spans="1:5" x14ac:dyDescent="0.25">
      <c r="A100" s="31" t="s">
        <v>6</v>
      </c>
      <c r="B100" s="32">
        <v>3.7164419999999998</v>
      </c>
      <c r="C100" s="32">
        <v>0</v>
      </c>
      <c r="D100" s="32">
        <f t="shared" si="47"/>
        <v>3.7164419999999998</v>
      </c>
      <c r="E100" s="32">
        <v>3.7164419999999998</v>
      </c>
    </row>
    <row r="101" spans="1:5" ht="17.25" x14ac:dyDescent="0.25">
      <c r="A101" s="31" t="s">
        <v>65</v>
      </c>
      <c r="B101" s="32">
        <v>2.3355186889839987</v>
      </c>
      <c r="C101" s="32">
        <v>0.24435256410256415</v>
      </c>
      <c r="D101" s="32">
        <f t="shared" si="47"/>
        <v>2.5798712530865631</v>
      </c>
      <c r="E101" s="32">
        <v>5.2631578947368446E-2</v>
      </c>
    </row>
    <row r="102" spans="1:5" x14ac:dyDescent="0.25">
      <c r="A102" s="29" t="s">
        <v>41</v>
      </c>
      <c r="B102" s="30">
        <f>SUM(B103:B105)</f>
        <v>480.30727292898399</v>
      </c>
      <c r="C102" s="30">
        <f t="shared" ref="C102:E102" si="48">SUM(C103:C105)</f>
        <v>26.636519230769231</v>
      </c>
      <c r="D102" s="30">
        <f t="shared" si="48"/>
        <v>506.94379215975323</v>
      </c>
      <c r="E102" s="30">
        <f t="shared" si="48"/>
        <v>150.65104824561402</v>
      </c>
    </row>
    <row r="103" spans="1:5" x14ac:dyDescent="0.25">
      <c r="A103" s="31" t="s">
        <v>5</v>
      </c>
      <c r="B103" s="32">
        <v>475</v>
      </c>
      <c r="C103" s="32">
        <v>0</v>
      </c>
      <c r="D103" s="32">
        <f t="shared" ref="D103:D105" si="49">SUM(B103:C103)</f>
        <v>475</v>
      </c>
      <c r="E103" s="32">
        <v>150</v>
      </c>
    </row>
    <row r="104" spans="1:5" x14ac:dyDescent="0.25">
      <c r="A104" s="31" t="s">
        <v>7</v>
      </c>
      <c r="B104" s="32">
        <v>0</v>
      </c>
      <c r="C104" s="32">
        <v>25</v>
      </c>
      <c r="D104" s="32">
        <f t="shared" si="49"/>
        <v>25</v>
      </c>
      <c r="E104" s="32">
        <v>0</v>
      </c>
    </row>
    <row r="105" spans="1:5" ht="17.25" x14ac:dyDescent="0.25">
      <c r="A105" s="31" t="s">
        <v>65</v>
      </c>
      <c r="B105" s="32">
        <v>5.3072729289839984</v>
      </c>
      <c r="C105" s="32">
        <v>1.6365192307692307</v>
      </c>
      <c r="D105" s="32">
        <f t="shared" si="49"/>
        <v>6.9437921597532295</v>
      </c>
      <c r="E105" s="32">
        <v>0.65104824561403507</v>
      </c>
    </row>
    <row r="106" spans="1:5" x14ac:dyDescent="0.25">
      <c r="A106" s="29" t="s">
        <v>42</v>
      </c>
      <c r="B106" s="30">
        <f>SUM(B107:B108)</f>
        <v>2241.0262526161268</v>
      </c>
      <c r="C106" s="30">
        <f t="shared" ref="C106:E106" si="50">SUM(C107:C108)</f>
        <v>0.43339536842105264</v>
      </c>
      <c r="D106" s="30">
        <f t="shared" si="50"/>
        <v>2241.4596479845477</v>
      </c>
      <c r="E106" s="30">
        <f t="shared" si="50"/>
        <v>2055.1645795789473</v>
      </c>
    </row>
    <row r="107" spans="1:5" x14ac:dyDescent="0.25">
      <c r="A107" s="31" t="s">
        <v>5</v>
      </c>
      <c r="B107" s="32">
        <v>2225.1</v>
      </c>
      <c r="C107" s="32">
        <v>0</v>
      </c>
      <c r="D107" s="32">
        <f t="shared" ref="D107:D108" si="51">SUM(B107:C107)</f>
        <v>2225.1</v>
      </c>
      <c r="E107" s="32">
        <v>2050</v>
      </c>
    </row>
    <row r="108" spans="1:5" ht="17.25" x14ac:dyDescent="0.25">
      <c r="A108" s="31" t="s">
        <v>65</v>
      </c>
      <c r="B108" s="32">
        <v>15.926252616126854</v>
      </c>
      <c r="C108" s="32">
        <v>0.43339536842105264</v>
      </c>
      <c r="D108" s="32">
        <f t="shared" si="51"/>
        <v>16.359647984547905</v>
      </c>
      <c r="E108" s="32">
        <v>5.1645795789473681</v>
      </c>
    </row>
    <row r="109" spans="1:5" x14ac:dyDescent="0.25">
      <c r="A109" s="29" t="s">
        <v>43</v>
      </c>
      <c r="B109" s="30">
        <f>SUM(B110:B112)</f>
        <v>15.404803546126855</v>
      </c>
      <c r="C109" s="30">
        <f t="shared" ref="C109:E109" si="52">SUM(C110:C112)</f>
        <v>0.72684124076923062</v>
      </c>
      <c r="D109" s="30">
        <f t="shared" si="52"/>
        <v>16.131644786896086</v>
      </c>
      <c r="E109" s="30">
        <f t="shared" si="52"/>
        <v>8.5523077556140343</v>
      </c>
    </row>
    <row r="110" spans="1:5" x14ac:dyDescent="0.25">
      <c r="A110" s="31" t="s">
        <v>6</v>
      </c>
      <c r="B110" s="32">
        <v>13</v>
      </c>
      <c r="C110" s="32">
        <v>0</v>
      </c>
      <c r="D110" s="32">
        <f t="shared" ref="D110:D112" si="53">SUM(B110:C110)</f>
        <v>13</v>
      </c>
      <c r="E110" s="32">
        <v>8</v>
      </c>
    </row>
    <row r="111" spans="1:5" ht="17.25" x14ac:dyDescent="0.25">
      <c r="A111" s="31" t="s">
        <v>65</v>
      </c>
      <c r="B111" s="32">
        <v>2.4048035461268555</v>
      </c>
      <c r="C111" s="32">
        <v>0.64058173076923064</v>
      </c>
      <c r="D111" s="32">
        <f t="shared" si="53"/>
        <v>3.0453852768960861</v>
      </c>
      <c r="E111" s="32">
        <v>0.46604824561403507</v>
      </c>
    </row>
    <row r="112" spans="1:5" ht="17.25" x14ac:dyDescent="0.25">
      <c r="A112" s="84" t="s">
        <v>121</v>
      </c>
      <c r="B112" s="32">
        <v>0</v>
      </c>
      <c r="C112" s="32">
        <v>8.6259510000000011E-2</v>
      </c>
      <c r="D112" s="32">
        <f t="shared" si="53"/>
        <v>8.6259510000000011E-2</v>
      </c>
      <c r="E112" s="32">
        <v>8.6259510000000011E-2</v>
      </c>
    </row>
    <row r="113" spans="1:5" x14ac:dyDescent="0.25">
      <c r="A113" s="29" t="s">
        <v>44</v>
      </c>
      <c r="B113" s="30">
        <f>SUM(B114:B116)</f>
        <v>69.141959546126856</v>
      </c>
      <c r="C113" s="30">
        <f t="shared" ref="C113:E113" si="54">SUM(C114:C116)</f>
        <v>0.30216506410256411</v>
      </c>
      <c r="D113" s="30">
        <f t="shared" si="54"/>
        <v>69.444124610229423</v>
      </c>
      <c r="E113" s="30">
        <f t="shared" si="54"/>
        <v>0.15263157894736845</v>
      </c>
    </row>
    <row r="114" spans="1:5" x14ac:dyDescent="0.25">
      <c r="A114" s="31" t="s">
        <v>5</v>
      </c>
      <c r="B114" s="32">
        <v>24.42</v>
      </c>
      <c r="C114" s="32">
        <v>0</v>
      </c>
      <c r="D114" s="32">
        <f t="shared" ref="D114:D116" si="55">SUM(B114:C114)</f>
        <v>24.42</v>
      </c>
      <c r="E114" s="32">
        <v>0</v>
      </c>
    </row>
    <row r="115" spans="1:5" x14ac:dyDescent="0.25">
      <c r="A115" s="31" t="s">
        <v>6</v>
      </c>
      <c r="B115" s="32">
        <v>39.547156000000001</v>
      </c>
      <c r="C115" s="32">
        <v>0</v>
      </c>
      <c r="D115" s="32">
        <f t="shared" si="55"/>
        <v>39.547156000000001</v>
      </c>
      <c r="E115" s="32">
        <v>0</v>
      </c>
    </row>
    <row r="116" spans="1:5" ht="17.25" x14ac:dyDescent="0.25">
      <c r="A116" s="31" t="s">
        <v>65</v>
      </c>
      <c r="B116" s="32">
        <v>5.1748035461268547</v>
      </c>
      <c r="C116" s="32">
        <v>0.30216506410256411</v>
      </c>
      <c r="D116" s="32">
        <f t="shared" si="55"/>
        <v>5.4769686102294184</v>
      </c>
      <c r="E116" s="32">
        <v>0.15263157894736845</v>
      </c>
    </row>
    <row r="117" spans="1:5" x14ac:dyDescent="0.25">
      <c r="A117" s="29" t="s">
        <v>45</v>
      </c>
      <c r="B117" s="30">
        <f>SUM(B118:B122)</f>
        <v>471.05626604612684</v>
      </c>
      <c r="C117" s="30">
        <f t="shared" ref="C117:E117" si="56">SUM(C118:C122)</f>
        <v>224.6075531060236</v>
      </c>
      <c r="D117" s="30">
        <f t="shared" si="56"/>
        <v>695.66381915215038</v>
      </c>
      <c r="E117" s="30">
        <f t="shared" si="56"/>
        <v>462.53983475244735</v>
      </c>
    </row>
    <row r="118" spans="1:5" x14ac:dyDescent="0.25">
      <c r="A118" s="31" t="s">
        <v>5</v>
      </c>
      <c r="B118" s="32">
        <v>460</v>
      </c>
      <c r="C118" s="32">
        <v>0</v>
      </c>
      <c r="D118" s="32">
        <f t="shared" ref="D118:D122" si="57">SUM(B118:C118)</f>
        <v>460</v>
      </c>
      <c r="E118" s="32">
        <v>260</v>
      </c>
    </row>
    <row r="119" spans="1:5" x14ac:dyDescent="0.25">
      <c r="A119" s="31" t="s">
        <v>6</v>
      </c>
      <c r="B119" s="32">
        <v>3</v>
      </c>
      <c r="C119" s="32">
        <v>0</v>
      </c>
      <c r="D119" s="32">
        <f t="shared" si="57"/>
        <v>3</v>
      </c>
      <c r="E119" s="32">
        <v>3</v>
      </c>
    </row>
    <row r="120" spans="1:5" x14ac:dyDescent="0.25">
      <c r="A120" s="31" t="s">
        <v>7</v>
      </c>
      <c r="B120" s="32">
        <v>0</v>
      </c>
      <c r="C120" s="32">
        <v>25</v>
      </c>
      <c r="D120" s="32">
        <f t="shared" si="57"/>
        <v>25</v>
      </c>
      <c r="E120" s="32">
        <v>0</v>
      </c>
    </row>
    <row r="121" spans="1:5" ht="17.25" x14ac:dyDescent="0.25">
      <c r="A121" s="31" t="s">
        <v>65</v>
      </c>
      <c r="B121" s="32">
        <v>8.0562660461268543</v>
      </c>
      <c r="C121" s="32">
        <v>1.5812509325236168</v>
      </c>
      <c r="D121" s="32">
        <f t="shared" si="57"/>
        <v>9.6375169786504706</v>
      </c>
      <c r="E121" s="32">
        <v>1.5135325789473684</v>
      </c>
    </row>
    <row r="122" spans="1:5" ht="17.25" x14ac:dyDescent="0.25">
      <c r="A122" s="84" t="s">
        <v>121</v>
      </c>
      <c r="B122" s="32">
        <v>0</v>
      </c>
      <c r="C122" s="32">
        <v>198.02630217349997</v>
      </c>
      <c r="D122" s="32">
        <f t="shared" si="57"/>
        <v>198.02630217349997</v>
      </c>
      <c r="E122" s="32">
        <v>198.02630217349997</v>
      </c>
    </row>
    <row r="123" spans="1:5" x14ac:dyDescent="0.25">
      <c r="A123" s="29" t="s">
        <v>46</v>
      </c>
      <c r="B123" s="30">
        <f>SUM(B124:B126)</f>
        <v>62.246217936062664</v>
      </c>
      <c r="C123" s="30">
        <f t="shared" ref="C123:E123" si="58">SUM(C124:C126)</f>
        <v>2.0276404007692306</v>
      </c>
      <c r="D123" s="30">
        <f t="shared" si="58"/>
        <v>64.273858336831893</v>
      </c>
      <c r="E123" s="30">
        <f t="shared" si="58"/>
        <v>26.950431915614036</v>
      </c>
    </row>
    <row r="124" spans="1:5" x14ac:dyDescent="0.25">
      <c r="A124" s="31" t="s">
        <v>6</v>
      </c>
      <c r="B124" s="32">
        <v>55</v>
      </c>
      <c r="C124" s="32">
        <v>0</v>
      </c>
      <c r="D124" s="32">
        <f t="shared" ref="D124:D126" si="59">SUM(B124:C124)</f>
        <v>55</v>
      </c>
      <c r="E124" s="32">
        <v>25</v>
      </c>
    </row>
    <row r="125" spans="1:5" ht="17.25" x14ac:dyDescent="0.25">
      <c r="A125" s="31" t="s">
        <v>65</v>
      </c>
      <c r="B125" s="32">
        <v>7.2462179360626626</v>
      </c>
      <c r="C125" s="32">
        <v>0.43825673076923072</v>
      </c>
      <c r="D125" s="32">
        <f t="shared" si="59"/>
        <v>7.6844746668318935</v>
      </c>
      <c r="E125" s="32">
        <v>0.36104824561403503</v>
      </c>
    </row>
    <row r="126" spans="1:5" ht="17.25" x14ac:dyDescent="0.25">
      <c r="A126" s="84" t="s">
        <v>141</v>
      </c>
      <c r="B126" s="32">
        <v>0</v>
      </c>
      <c r="C126" s="32">
        <v>1.5893836699999999</v>
      </c>
      <c r="D126" s="32">
        <f t="shared" si="59"/>
        <v>1.5893836699999999</v>
      </c>
      <c r="E126" s="32">
        <v>1.5893836699999999</v>
      </c>
    </row>
    <row r="127" spans="1:5" x14ac:dyDescent="0.25">
      <c r="A127" s="29" t="s">
        <v>47</v>
      </c>
      <c r="B127" s="30">
        <f>SUM(B128:B130)</f>
        <v>5.5250357661268552</v>
      </c>
      <c r="C127" s="30">
        <f t="shared" ref="C127:E127" si="60">SUM(C128:C130)</f>
        <v>122.07899339252316</v>
      </c>
      <c r="D127" s="30">
        <f t="shared" si="60"/>
        <v>127.60402915865001</v>
      </c>
      <c r="E127" s="30">
        <f t="shared" si="60"/>
        <v>112.81853588894691</v>
      </c>
    </row>
    <row r="128" spans="1:5" x14ac:dyDescent="0.25">
      <c r="A128" s="31" t="s">
        <v>5</v>
      </c>
      <c r="B128" s="32">
        <v>0</v>
      </c>
      <c r="C128" s="32">
        <v>11.178557870000001</v>
      </c>
      <c r="D128" s="32">
        <f t="shared" ref="D128:D130" si="61">SUM(B128:C128)</f>
        <v>11.178557870000001</v>
      </c>
      <c r="E128" s="32">
        <v>0</v>
      </c>
    </row>
    <row r="129" spans="1:5" ht="17.25" x14ac:dyDescent="0.25">
      <c r="A129" s="31" t="s">
        <v>65</v>
      </c>
      <c r="B129" s="32">
        <v>5.5250357661268552</v>
      </c>
      <c r="C129" s="32">
        <v>0.24149793252361679</v>
      </c>
      <c r="D129" s="32">
        <f t="shared" si="61"/>
        <v>5.7665336986504716</v>
      </c>
      <c r="E129" s="32">
        <v>2.1595982989473685</v>
      </c>
    </row>
    <row r="130" spans="1:5" ht="17.25" x14ac:dyDescent="0.25">
      <c r="A130" s="84" t="s">
        <v>121</v>
      </c>
      <c r="B130" s="32">
        <v>0</v>
      </c>
      <c r="C130" s="32">
        <v>110.65893758999954</v>
      </c>
      <c r="D130" s="32">
        <f t="shared" si="61"/>
        <v>110.65893758999954</v>
      </c>
      <c r="E130" s="32">
        <v>110.65893758999954</v>
      </c>
    </row>
    <row r="131" spans="1:5" s="26" customFormat="1" x14ac:dyDescent="0.25">
      <c r="A131" s="29" t="s">
        <v>48</v>
      </c>
      <c r="B131" s="30">
        <f>SUM(B132:B134)</f>
        <v>227.73421671279351</v>
      </c>
      <c r="C131" s="30">
        <f t="shared" ref="C131:E131" si="62">SUM(C132:C134)</f>
        <v>8.8102564102564146E-2</v>
      </c>
      <c r="D131" s="30">
        <f t="shared" si="62"/>
        <v>227.82231927689608</v>
      </c>
      <c r="E131" s="30">
        <f t="shared" si="62"/>
        <v>0.29013157894736841</v>
      </c>
    </row>
    <row r="132" spans="1:5" s="26" customFormat="1" x14ac:dyDescent="0.25">
      <c r="A132" s="31" t="s">
        <v>5</v>
      </c>
      <c r="B132" s="32">
        <v>217</v>
      </c>
      <c r="C132" s="32">
        <v>0</v>
      </c>
      <c r="D132" s="32">
        <f t="shared" ref="D132:D134" si="63">SUM(B132:C132)</f>
        <v>217</v>
      </c>
      <c r="E132" s="32">
        <v>0</v>
      </c>
    </row>
    <row r="133" spans="1:5" s="26" customFormat="1" x14ac:dyDescent="0.25">
      <c r="A133" s="31" t="s">
        <v>6</v>
      </c>
      <c r="B133" s="32">
        <v>4</v>
      </c>
      <c r="C133" s="32">
        <v>0</v>
      </c>
      <c r="D133" s="32">
        <f t="shared" si="63"/>
        <v>4</v>
      </c>
      <c r="E133" s="32">
        <v>0</v>
      </c>
    </row>
    <row r="134" spans="1:5" s="26" customFormat="1" ht="17.25" x14ac:dyDescent="0.25">
      <c r="A134" s="31" t="s">
        <v>65</v>
      </c>
      <c r="B134" s="32">
        <v>6.734216712793522</v>
      </c>
      <c r="C134" s="32">
        <v>8.8102564102564146E-2</v>
      </c>
      <c r="D134" s="32">
        <f t="shared" si="63"/>
        <v>6.8223192768960859</v>
      </c>
      <c r="E134" s="32">
        <v>0.29013157894736841</v>
      </c>
    </row>
    <row r="135" spans="1:5" x14ac:dyDescent="0.25">
      <c r="A135" s="29" t="s">
        <v>49</v>
      </c>
      <c r="B135" s="30">
        <f>SUM(B136:B137)</f>
        <v>58.813017688983997</v>
      </c>
      <c r="C135" s="30">
        <f t="shared" ref="C135:E135" si="64">SUM(C136:C137)</f>
        <v>0.57736243252361674</v>
      </c>
      <c r="D135" s="30">
        <f t="shared" si="64"/>
        <v>59.390380121507619</v>
      </c>
      <c r="E135" s="30">
        <f t="shared" si="64"/>
        <v>10.720131578947369</v>
      </c>
    </row>
    <row r="136" spans="1:5" x14ac:dyDescent="0.25">
      <c r="A136" s="31" t="s">
        <v>6</v>
      </c>
      <c r="B136" s="32">
        <v>55.5</v>
      </c>
      <c r="C136" s="32">
        <v>0</v>
      </c>
      <c r="D136" s="32">
        <f t="shared" ref="D136:D137" si="65">SUM(B136:C136)</f>
        <v>55.5</v>
      </c>
      <c r="E136" s="32">
        <v>10.5</v>
      </c>
    </row>
    <row r="137" spans="1:5" ht="17.25" x14ac:dyDescent="0.25">
      <c r="A137" s="31" t="s">
        <v>65</v>
      </c>
      <c r="B137" s="32">
        <v>3.3130176889839986</v>
      </c>
      <c r="C137" s="32">
        <v>0.57736243252361674</v>
      </c>
      <c r="D137" s="32">
        <f t="shared" si="65"/>
        <v>3.8903801215076155</v>
      </c>
      <c r="E137" s="32">
        <v>0.22013157894736843</v>
      </c>
    </row>
    <row r="138" spans="1:5" x14ac:dyDescent="0.25">
      <c r="A138" s="29" t="s">
        <v>50</v>
      </c>
      <c r="B138" s="30">
        <f>SUM(B139)</f>
        <v>1.963117936061094</v>
      </c>
      <c r="C138" s="30">
        <f t="shared" ref="C138:E138" si="66">SUM(C139)</f>
        <v>0.10910256410256415</v>
      </c>
      <c r="D138" s="30">
        <f t="shared" si="66"/>
        <v>2.0722205001636582</v>
      </c>
      <c r="E138" s="30">
        <f t="shared" si="66"/>
        <v>0.30263157894736847</v>
      </c>
    </row>
    <row r="139" spans="1:5" ht="17.25" x14ac:dyDescent="0.25">
      <c r="A139" s="31" t="s">
        <v>65</v>
      </c>
      <c r="B139" s="32">
        <v>1.963117936061094</v>
      </c>
      <c r="C139" s="32">
        <v>0.10910256410256415</v>
      </c>
      <c r="D139" s="32">
        <f>SUM(B139:C139)</f>
        <v>2.0722205001636582</v>
      </c>
      <c r="E139" s="32">
        <v>0.30263157894736847</v>
      </c>
    </row>
    <row r="140" spans="1:5" x14ac:dyDescent="0.25">
      <c r="A140" s="29" t="s">
        <v>51</v>
      </c>
      <c r="B140" s="30">
        <f>SUM(B141:B142)</f>
        <v>24.194803546126856</v>
      </c>
      <c r="C140" s="30">
        <f t="shared" ref="C140:E140" si="67">SUM(C141:C142)</f>
        <v>0.25841506410256415</v>
      </c>
      <c r="D140" s="30">
        <f t="shared" si="67"/>
        <v>24.45321861022942</v>
      </c>
      <c r="E140" s="30">
        <f t="shared" si="67"/>
        <v>1.6426315789473684</v>
      </c>
    </row>
    <row r="141" spans="1:5" x14ac:dyDescent="0.25">
      <c r="A141" s="31" t="s">
        <v>6</v>
      </c>
      <c r="B141" s="32">
        <v>21.5</v>
      </c>
      <c r="C141" s="32">
        <v>0</v>
      </c>
      <c r="D141" s="32">
        <f t="shared" ref="D141:D142" si="68">SUM(B141:C141)</f>
        <v>21.5</v>
      </c>
      <c r="E141" s="32">
        <v>1.5</v>
      </c>
    </row>
    <row r="142" spans="1:5" ht="17.25" x14ac:dyDescent="0.25">
      <c r="A142" s="31" t="s">
        <v>65</v>
      </c>
      <c r="B142" s="32">
        <v>2.694803546126856</v>
      </c>
      <c r="C142" s="32">
        <v>0.25841506410256415</v>
      </c>
      <c r="D142" s="32">
        <f t="shared" si="68"/>
        <v>2.95321861022942</v>
      </c>
      <c r="E142" s="32">
        <v>0.14263157894736844</v>
      </c>
    </row>
    <row r="143" spans="1:5" x14ac:dyDescent="0.25">
      <c r="A143" s="29" t="s">
        <v>52</v>
      </c>
      <c r="B143" s="30">
        <f>SUM(B144:B146)</f>
        <v>750.78835575291828</v>
      </c>
      <c r="C143" s="30">
        <f t="shared" ref="C143:E143" si="69">SUM(C144:C146)</f>
        <v>193.13370719506113</v>
      </c>
      <c r="D143" s="30">
        <f t="shared" si="69"/>
        <v>943.92206294797938</v>
      </c>
      <c r="E143" s="30">
        <f t="shared" si="69"/>
        <v>373.81174871148488</v>
      </c>
    </row>
    <row r="144" spans="1:5" x14ac:dyDescent="0.25">
      <c r="A144" s="31" t="s">
        <v>5</v>
      </c>
      <c r="B144" s="32">
        <v>736.71713582000007</v>
      </c>
      <c r="C144" s="32">
        <v>30.822814045870821</v>
      </c>
      <c r="D144" s="32">
        <f t="shared" ref="D144:D146" si="70">SUM(B144:C144)</f>
        <v>767.53994986587088</v>
      </c>
      <c r="E144" s="32">
        <v>211.64294891587082</v>
      </c>
    </row>
    <row r="145" spans="1:5" ht="17.25" x14ac:dyDescent="0.25">
      <c r="A145" s="31" t="s">
        <v>65</v>
      </c>
      <c r="B145" s="32">
        <v>14.071219932918241</v>
      </c>
      <c r="C145" s="32">
        <v>0.50314159919028334</v>
      </c>
      <c r="D145" s="32">
        <f t="shared" si="70"/>
        <v>14.574361532108524</v>
      </c>
      <c r="E145" s="32">
        <v>0.36104824561403503</v>
      </c>
    </row>
    <row r="146" spans="1:5" ht="17.25" x14ac:dyDescent="0.25">
      <c r="A146" s="84" t="s">
        <v>122</v>
      </c>
      <c r="B146" s="32">
        <v>0</v>
      </c>
      <c r="C146" s="32">
        <v>161.80775155000003</v>
      </c>
      <c r="D146" s="32">
        <f t="shared" si="70"/>
        <v>161.80775155000003</v>
      </c>
      <c r="E146" s="32">
        <v>161.80775155000003</v>
      </c>
    </row>
    <row r="147" spans="1:5" x14ac:dyDescent="0.25">
      <c r="A147" s="29" t="s">
        <v>53</v>
      </c>
      <c r="B147" s="30">
        <f>SUM(B148:B149)</f>
        <v>19.899803546126854</v>
      </c>
      <c r="C147" s="30">
        <f t="shared" ref="C147:E147" si="71">SUM(C148:C149)</f>
        <v>0.71683173076923079</v>
      </c>
      <c r="D147" s="30">
        <f t="shared" si="71"/>
        <v>20.616635276896083</v>
      </c>
      <c r="E147" s="30">
        <f t="shared" si="71"/>
        <v>4.241048245614035</v>
      </c>
    </row>
    <row r="148" spans="1:5" x14ac:dyDescent="0.25">
      <c r="A148" s="31" t="s">
        <v>6</v>
      </c>
      <c r="B148" s="32">
        <v>14.879999999999999</v>
      </c>
      <c r="C148" s="32">
        <v>0</v>
      </c>
      <c r="D148" s="32">
        <f t="shared" ref="D148:D149" si="72">SUM(B148:C148)</f>
        <v>14.879999999999999</v>
      </c>
      <c r="E148" s="32">
        <v>3.88</v>
      </c>
    </row>
    <row r="149" spans="1:5" ht="17.25" x14ac:dyDescent="0.25">
      <c r="A149" s="31" t="s">
        <v>65</v>
      </c>
      <c r="B149" s="32">
        <v>5.0198035461268544</v>
      </c>
      <c r="C149" s="32">
        <v>0.71683173076923079</v>
      </c>
      <c r="D149" s="32">
        <f t="shared" si="72"/>
        <v>5.7366352768960853</v>
      </c>
      <c r="E149" s="32">
        <v>0.36104824561403503</v>
      </c>
    </row>
    <row r="150" spans="1:5" x14ac:dyDescent="0.25">
      <c r="A150" s="29" t="s">
        <v>54</v>
      </c>
      <c r="B150" s="30">
        <f>SUM(B151:B154)</f>
        <v>72.850382046126853</v>
      </c>
      <c r="C150" s="30">
        <f t="shared" ref="C150:E150" si="73">SUM(C151:C154)</f>
        <v>849.59802379356563</v>
      </c>
      <c r="D150" s="30">
        <f t="shared" si="73"/>
        <v>922.44840583969244</v>
      </c>
      <c r="E150" s="30">
        <f t="shared" si="73"/>
        <v>665.2614054399894</v>
      </c>
    </row>
    <row r="151" spans="1:5" x14ac:dyDescent="0.25">
      <c r="A151" s="31" t="s">
        <v>5</v>
      </c>
      <c r="B151" s="32">
        <v>58</v>
      </c>
      <c r="C151" s="32">
        <v>184.5</v>
      </c>
      <c r="D151" s="32">
        <f t="shared" ref="D151:D154" si="74">SUM(B151:C151)</f>
        <v>242.5</v>
      </c>
      <c r="E151" s="32">
        <v>0</v>
      </c>
    </row>
    <row r="152" spans="1:5" x14ac:dyDescent="0.25">
      <c r="A152" s="31" t="s">
        <v>6</v>
      </c>
      <c r="B152" s="32">
        <v>2</v>
      </c>
      <c r="C152" s="32">
        <v>0.75</v>
      </c>
      <c r="D152" s="32">
        <f t="shared" si="74"/>
        <v>2.75</v>
      </c>
      <c r="E152" s="32">
        <v>0</v>
      </c>
    </row>
    <row r="153" spans="1:5" ht="17.25" x14ac:dyDescent="0.25">
      <c r="A153" s="31" t="s">
        <v>65</v>
      </c>
      <c r="B153" s="32">
        <v>12.850382046126851</v>
      </c>
      <c r="C153" s="32">
        <v>1.4572049325236169</v>
      </c>
      <c r="D153" s="32">
        <f t="shared" si="74"/>
        <v>14.307586978650468</v>
      </c>
      <c r="E153" s="32">
        <v>2.3705865789473686</v>
      </c>
    </row>
    <row r="154" spans="1:5" ht="17.25" x14ac:dyDescent="0.25">
      <c r="A154" s="84" t="s">
        <v>122</v>
      </c>
      <c r="B154" s="32">
        <v>0</v>
      </c>
      <c r="C154" s="32">
        <v>662.89081886104202</v>
      </c>
      <c r="D154" s="32">
        <f t="shared" si="74"/>
        <v>662.89081886104202</v>
      </c>
      <c r="E154" s="32">
        <v>662.89081886104202</v>
      </c>
    </row>
    <row r="155" spans="1:5" x14ac:dyDescent="0.25">
      <c r="A155" s="7" t="s">
        <v>3</v>
      </c>
      <c r="B155" s="10">
        <f>B3+B6+B10+B13+B17+B21+B23+B28+B32+B36+B39+B43+B47+B53+B58+B60+B62+B66+B68+B71+B73+B76+B81+B83+B86+B91+B93+B98+B102+B106+B109+B113+B117+B123+B127+B131+B135+B138+B140+B143+B147+B150</f>
        <v>18632.137707959748</v>
      </c>
      <c r="C155" s="10">
        <f t="shared" ref="C155:E155" si="75">C3+C6+C10+C13+C17+C21+C23+C28+C32+C36+C39+C43+C47+C53+C58+C60+C62+C66+C68+C71+C73+C76+C81+C83+C86+C91+C93+C98+C102+C106+C109+C113+C117+C123+C127+C131+C135+C138+C140+C143+C147+C150</f>
        <v>4035.5997053415595</v>
      </c>
      <c r="D155" s="10">
        <f t="shared" si="75"/>
        <v>22667.737413301307</v>
      </c>
      <c r="E155" s="10">
        <f t="shared" si="75"/>
        <v>13474.154933995265</v>
      </c>
    </row>
    <row r="156" spans="1:5" x14ac:dyDescent="0.25">
      <c r="A156" s="85" t="s">
        <v>142</v>
      </c>
    </row>
    <row r="157" spans="1:5" x14ac:dyDescent="0.25">
      <c r="A157" s="3" t="s">
        <v>8</v>
      </c>
    </row>
    <row r="158" spans="1:5" x14ac:dyDescent="0.25">
      <c r="A158" s="67" t="s">
        <v>9</v>
      </c>
      <c r="B158" s="67"/>
      <c r="C158" s="67"/>
      <c r="D158" s="67"/>
      <c r="E158" s="67"/>
    </row>
    <row r="159" spans="1:5" x14ac:dyDescent="0.25">
      <c r="A159" s="67"/>
      <c r="B159" s="67"/>
      <c r="C159" s="67"/>
      <c r="D159" s="67"/>
      <c r="E159" s="67"/>
    </row>
    <row r="160" spans="1:5" x14ac:dyDescent="0.25">
      <c r="A160" s="3" t="s">
        <v>110</v>
      </c>
    </row>
    <row r="161" spans="1:5" ht="17.25" x14ac:dyDescent="0.25">
      <c r="A161" s="11" t="s">
        <v>64</v>
      </c>
    </row>
    <row r="162" spans="1:5" ht="17.25" customHeight="1" x14ac:dyDescent="0.25">
      <c r="A162" s="23" t="s">
        <v>111</v>
      </c>
      <c r="B162" s="23"/>
      <c r="C162" s="23"/>
      <c r="D162" s="23"/>
      <c r="E162" s="23"/>
    </row>
    <row r="163" spans="1:5" ht="17.25" x14ac:dyDescent="0.25">
      <c r="A163" s="5" t="s">
        <v>146</v>
      </c>
    </row>
    <row r="164" spans="1:5" ht="17.25" x14ac:dyDescent="0.25">
      <c r="A164" s="3" t="s">
        <v>126</v>
      </c>
    </row>
    <row r="165" spans="1:5" ht="17.25" x14ac:dyDescent="0.25">
      <c r="A165" s="3" t="s">
        <v>147</v>
      </c>
      <c r="E165" s="24"/>
    </row>
    <row r="166" spans="1:5" ht="17.25" customHeight="1" x14ac:dyDescent="0.25">
      <c r="A166" s="3" t="s">
        <v>148</v>
      </c>
      <c r="E166" s="89" t="s">
        <v>143</v>
      </c>
    </row>
    <row r="168" spans="1:5" x14ac:dyDescent="0.25">
      <c r="A168" s="6" t="s">
        <v>10</v>
      </c>
      <c r="B168" s="6"/>
    </row>
    <row r="169" spans="1:5" x14ac:dyDescent="0.25">
      <c r="A169" s="2" t="s">
        <v>11</v>
      </c>
      <c r="B169" s="87" t="s">
        <v>12</v>
      </c>
    </row>
    <row r="170" spans="1:5" x14ac:dyDescent="0.25">
      <c r="A170" s="33" t="s">
        <v>14</v>
      </c>
      <c r="B170" s="88" t="s">
        <v>56</v>
      </c>
    </row>
    <row r="171" spans="1:5" x14ac:dyDescent="0.25">
      <c r="A171" s="33" t="s">
        <v>16</v>
      </c>
      <c r="B171" s="88" t="s">
        <v>57</v>
      </c>
    </row>
    <row r="172" spans="1:5" x14ac:dyDescent="0.25">
      <c r="A172" s="33" t="s">
        <v>24</v>
      </c>
      <c r="B172" s="88" t="s">
        <v>58</v>
      </c>
    </row>
    <row r="173" spans="1:5" x14ac:dyDescent="0.25">
      <c r="A173" s="33" t="s">
        <v>25</v>
      </c>
      <c r="B173" s="88" t="s">
        <v>59</v>
      </c>
    </row>
    <row r="174" spans="1:5" x14ac:dyDescent="0.25">
      <c r="A174" s="33" t="s">
        <v>39</v>
      </c>
      <c r="B174" s="88" t="s">
        <v>60</v>
      </c>
    </row>
    <row r="175" spans="1:5" x14ac:dyDescent="0.25">
      <c r="A175" s="33" t="s">
        <v>52</v>
      </c>
      <c r="B175" s="88" t="s">
        <v>61</v>
      </c>
    </row>
    <row r="176" spans="1:5" x14ac:dyDescent="0.25">
      <c r="A176" s="33" t="s">
        <v>54</v>
      </c>
      <c r="B176" s="88" t="s">
        <v>62</v>
      </c>
    </row>
    <row r="177" spans="1:2" x14ac:dyDescent="0.25">
      <c r="A177" s="7" t="s">
        <v>3</v>
      </c>
      <c r="B177" s="8"/>
    </row>
  </sheetData>
  <sortState xmlns:xlrd2="http://schemas.microsoft.com/office/spreadsheetml/2017/richdata2" ref="A170:B176">
    <sortCondition ref="A170:A176"/>
  </sortState>
  <mergeCells count="1">
    <mergeCell ref="A158:E159"/>
  </mergeCells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EDDE-2C59-449F-A626-C12334B0A915}">
  <sheetPr>
    <tabColor rgb="FF4F81BD"/>
  </sheetPr>
  <dimension ref="A1:Y817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65.85546875" style="3" bestFit="1" customWidth="1"/>
    <col min="2" max="5" width="11.5703125" style="3" customWidth="1"/>
    <col min="6" max="6" width="9.140625" style="3"/>
    <col min="7" max="7" width="51.85546875" style="3" bestFit="1" customWidth="1"/>
    <col min="8" max="25" width="11.5703125" style="3" customWidth="1"/>
    <col min="26" max="26" width="8" style="3" customWidth="1"/>
    <col min="27" max="28" width="11.5703125" style="3" customWidth="1"/>
    <col min="29" max="29" width="8" style="3" customWidth="1"/>
    <col min="30" max="31" width="11.5703125" style="3" customWidth="1"/>
    <col min="32" max="16384" width="9.140625" style="3"/>
  </cols>
  <sheetData>
    <row r="1" spans="1:25" ht="17.25" x14ac:dyDescent="0.25">
      <c r="A1" s="27" t="s">
        <v>149</v>
      </c>
      <c r="B1" s="9"/>
      <c r="C1" s="9"/>
      <c r="D1" s="9"/>
      <c r="E1" s="9"/>
      <c r="G1" s="55"/>
      <c r="H1" s="56" t="s">
        <v>114</v>
      </c>
      <c r="I1" s="56"/>
      <c r="J1" s="56"/>
      <c r="K1" s="57" t="s">
        <v>115</v>
      </c>
      <c r="L1" s="56"/>
      <c r="M1" s="58"/>
      <c r="N1" s="56" t="s">
        <v>116</v>
      </c>
      <c r="O1" s="56"/>
      <c r="P1" s="56"/>
      <c r="Q1" s="57" t="s">
        <v>117</v>
      </c>
      <c r="R1" s="56"/>
      <c r="S1" s="58"/>
      <c r="T1" s="56" t="s">
        <v>118</v>
      </c>
      <c r="U1" s="56"/>
      <c r="V1" s="56"/>
      <c r="W1" s="57" t="s">
        <v>120</v>
      </c>
      <c r="X1" s="56"/>
      <c r="Y1" s="56"/>
    </row>
    <row r="2" spans="1:25" ht="47.25" x14ac:dyDescent="0.25">
      <c r="A2" s="12" t="s">
        <v>78</v>
      </c>
      <c r="B2" s="13" t="s">
        <v>79</v>
      </c>
      <c r="C2" s="14" t="s">
        <v>151</v>
      </c>
      <c r="D2" s="14" t="s">
        <v>80</v>
      </c>
      <c r="E2" s="14" t="s">
        <v>81</v>
      </c>
      <c r="G2" s="83" t="s">
        <v>78</v>
      </c>
      <c r="H2" s="13" t="s">
        <v>79</v>
      </c>
      <c r="I2" s="14" t="s">
        <v>152</v>
      </c>
      <c r="J2" s="59" t="s">
        <v>119</v>
      </c>
      <c r="K2" s="60" t="s">
        <v>79</v>
      </c>
      <c r="L2" s="14" t="s">
        <v>152</v>
      </c>
      <c r="M2" s="61" t="s">
        <v>119</v>
      </c>
      <c r="N2" s="13" t="s">
        <v>79</v>
      </c>
      <c r="O2" s="14" t="s">
        <v>152</v>
      </c>
      <c r="P2" s="14" t="s">
        <v>119</v>
      </c>
      <c r="Q2" s="60" t="s">
        <v>79</v>
      </c>
      <c r="R2" s="14" t="s">
        <v>152</v>
      </c>
      <c r="S2" s="61" t="s">
        <v>119</v>
      </c>
      <c r="T2" s="13" t="s">
        <v>79</v>
      </c>
      <c r="U2" s="14" t="s">
        <v>152</v>
      </c>
      <c r="V2" s="14" t="s">
        <v>119</v>
      </c>
      <c r="W2" s="60" t="s">
        <v>79</v>
      </c>
      <c r="X2" s="14" t="s">
        <v>152</v>
      </c>
      <c r="Y2" s="14" t="s">
        <v>119</v>
      </c>
    </row>
    <row r="3" spans="1:25" x14ac:dyDescent="0.25">
      <c r="A3" s="29" t="s">
        <v>13</v>
      </c>
      <c r="B3" s="34">
        <f>B4+B16</f>
        <v>193</v>
      </c>
      <c r="C3" s="30">
        <f t="shared" ref="C3:E3" si="0">C4+C16</f>
        <v>6534.5601118239365</v>
      </c>
      <c r="D3" s="35">
        <f t="shared" si="0"/>
        <v>1</v>
      </c>
      <c r="E3" s="30">
        <f t="shared" si="0"/>
        <v>194.22965972024662</v>
      </c>
      <c r="F3" s="26"/>
      <c r="G3" s="62" t="s">
        <v>13</v>
      </c>
      <c r="H3" s="68">
        <f>SUM(H5:H15)</f>
        <v>25</v>
      </c>
      <c r="I3" s="69">
        <f t="shared" ref="I3:Y3" si="1">SUM(I5:I15)</f>
        <v>977.05493482999987</v>
      </c>
      <c r="J3" s="69">
        <f t="shared" si="1"/>
        <v>0</v>
      </c>
      <c r="K3" s="68">
        <f t="shared" si="1"/>
        <v>77</v>
      </c>
      <c r="L3" s="69">
        <f t="shared" si="1"/>
        <v>5436.57</v>
      </c>
      <c r="M3" s="69">
        <f t="shared" si="1"/>
        <v>190</v>
      </c>
      <c r="N3" s="68">
        <f t="shared" si="1"/>
        <v>0</v>
      </c>
      <c r="O3" s="69">
        <f t="shared" si="1"/>
        <v>0</v>
      </c>
      <c r="P3" s="69">
        <f t="shared" si="1"/>
        <v>0</v>
      </c>
      <c r="Q3" s="68">
        <f t="shared" si="1"/>
        <v>0</v>
      </c>
      <c r="R3" s="69">
        <f t="shared" si="1"/>
        <v>0</v>
      </c>
      <c r="S3" s="69">
        <f t="shared" si="1"/>
        <v>0</v>
      </c>
      <c r="T3" s="68">
        <f t="shared" si="1"/>
        <v>89</v>
      </c>
      <c r="U3" s="69">
        <f t="shared" si="1"/>
        <v>120.68412699393684</v>
      </c>
      <c r="V3" s="69">
        <f t="shared" si="1"/>
        <v>4.2296597202466497</v>
      </c>
      <c r="W3" s="68">
        <f t="shared" si="1"/>
        <v>2</v>
      </c>
      <c r="X3" s="69">
        <f t="shared" si="1"/>
        <v>0.25105</v>
      </c>
      <c r="Y3" s="69">
        <f t="shared" si="1"/>
        <v>0</v>
      </c>
    </row>
    <row r="4" spans="1:25" x14ac:dyDescent="0.25">
      <c r="A4" s="36" t="s">
        <v>82</v>
      </c>
      <c r="B4" s="37">
        <f>SUM(B5:B15)</f>
        <v>191</v>
      </c>
      <c r="C4" s="38">
        <f t="shared" ref="C4:E4" si="2">SUM(C5:C15)</f>
        <v>6534.3090618239366</v>
      </c>
      <c r="D4" s="39">
        <f t="shared" si="2"/>
        <v>0.99996158119357637</v>
      </c>
      <c r="E4" s="38">
        <f t="shared" si="2"/>
        <v>194.22965972024662</v>
      </c>
      <c r="F4" s="26"/>
      <c r="G4" s="63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x14ac:dyDescent="0.25">
      <c r="A5" s="40" t="s">
        <v>67</v>
      </c>
      <c r="B5" s="41">
        <v>57</v>
      </c>
      <c r="C5" s="42">
        <v>1150.8129287099998</v>
      </c>
      <c r="D5" s="43">
        <f>C5/$C$3</f>
        <v>0.1761117671299198</v>
      </c>
      <c r="E5" s="42">
        <v>0</v>
      </c>
      <c r="F5" s="26"/>
      <c r="G5" s="65" t="s">
        <v>67</v>
      </c>
      <c r="H5" s="15">
        <v>8</v>
      </c>
      <c r="I5" s="71">
        <v>181.22463585</v>
      </c>
      <c r="J5" s="71">
        <v>0</v>
      </c>
      <c r="K5" s="15">
        <v>21</v>
      </c>
      <c r="L5" s="71">
        <v>937.81999999999994</v>
      </c>
      <c r="M5" s="71">
        <v>0</v>
      </c>
      <c r="N5" s="15">
        <v>0</v>
      </c>
      <c r="O5" s="71">
        <v>0</v>
      </c>
      <c r="P5" s="71">
        <v>0</v>
      </c>
      <c r="Q5" s="15">
        <v>0</v>
      </c>
      <c r="R5" s="71">
        <v>0</v>
      </c>
      <c r="S5" s="71">
        <v>0</v>
      </c>
      <c r="T5" s="70">
        <v>28</v>
      </c>
      <c r="U5" s="72">
        <v>31.768292860000003</v>
      </c>
      <c r="V5" s="72">
        <v>0</v>
      </c>
      <c r="W5" s="15">
        <v>0</v>
      </c>
      <c r="X5" s="71">
        <v>0</v>
      </c>
      <c r="Y5" s="71">
        <v>0</v>
      </c>
    </row>
    <row r="6" spans="1:25" x14ac:dyDescent="0.25">
      <c r="A6" s="40" t="s">
        <v>72</v>
      </c>
      <c r="B6" s="41">
        <v>2</v>
      </c>
      <c r="C6" s="42">
        <v>4.0972</v>
      </c>
      <c r="D6" s="43">
        <f t="shared" ref="D6:D18" si="3">C6/$C$3</f>
        <v>6.2700471491360771E-4</v>
      </c>
      <c r="E6" s="42">
        <v>0</v>
      </c>
      <c r="F6" s="26"/>
      <c r="G6" s="65" t="s">
        <v>72</v>
      </c>
      <c r="H6" s="15">
        <v>0</v>
      </c>
      <c r="I6" s="71">
        <v>0</v>
      </c>
      <c r="J6" s="71">
        <v>0</v>
      </c>
      <c r="K6" s="15">
        <v>1</v>
      </c>
      <c r="L6" s="71">
        <v>4</v>
      </c>
      <c r="M6" s="71">
        <v>0</v>
      </c>
      <c r="N6" s="15">
        <v>0</v>
      </c>
      <c r="O6" s="71">
        <v>0</v>
      </c>
      <c r="P6" s="71">
        <v>0</v>
      </c>
      <c r="Q6" s="15">
        <v>0</v>
      </c>
      <c r="R6" s="71">
        <v>0</v>
      </c>
      <c r="S6" s="71">
        <v>0</v>
      </c>
      <c r="T6" s="70">
        <v>1</v>
      </c>
      <c r="U6" s="72">
        <v>9.7200000000000009E-2</v>
      </c>
      <c r="V6" s="72">
        <v>0</v>
      </c>
      <c r="W6" s="15">
        <v>0</v>
      </c>
      <c r="X6" s="71">
        <v>0</v>
      </c>
      <c r="Y6" s="71">
        <v>0</v>
      </c>
    </row>
    <row r="7" spans="1:25" x14ac:dyDescent="0.25">
      <c r="A7" s="40" t="s">
        <v>71</v>
      </c>
      <c r="B7" s="41">
        <v>48</v>
      </c>
      <c r="C7" s="42">
        <v>2138.8730916372729</v>
      </c>
      <c r="D7" s="43">
        <f t="shared" si="3"/>
        <v>0.3273170733814349</v>
      </c>
      <c r="E7" s="42">
        <v>0</v>
      </c>
      <c r="F7" s="26"/>
      <c r="G7" s="65" t="s">
        <v>71</v>
      </c>
      <c r="H7" s="15">
        <v>5</v>
      </c>
      <c r="I7" s="71">
        <v>83.883143910000001</v>
      </c>
      <c r="J7" s="71">
        <v>0</v>
      </c>
      <c r="K7" s="15">
        <v>23</v>
      </c>
      <c r="L7" s="71">
        <v>2036.0800000000002</v>
      </c>
      <c r="M7" s="71">
        <v>0</v>
      </c>
      <c r="N7" s="15">
        <v>0</v>
      </c>
      <c r="O7" s="71">
        <v>0</v>
      </c>
      <c r="P7" s="71">
        <v>0</v>
      </c>
      <c r="Q7" s="15">
        <v>0</v>
      </c>
      <c r="R7" s="71">
        <v>0</v>
      </c>
      <c r="S7" s="71">
        <v>0</v>
      </c>
      <c r="T7" s="70">
        <v>20</v>
      </c>
      <c r="U7" s="72">
        <v>18.909947727272726</v>
      </c>
      <c r="V7" s="72">
        <v>0</v>
      </c>
      <c r="W7" s="15">
        <v>0</v>
      </c>
      <c r="X7" s="71">
        <v>0</v>
      </c>
      <c r="Y7" s="71">
        <v>0</v>
      </c>
    </row>
    <row r="8" spans="1:25" x14ac:dyDescent="0.25">
      <c r="A8" s="40" t="s">
        <v>66</v>
      </c>
      <c r="B8" s="41">
        <v>5</v>
      </c>
      <c r="C8" s="42">
        <v>67.849149399999988</v>
      </c>
      <c r="D8" s="43">
        <f t="shared" si="3"/>
        <v>1.0383124225490035E-2</v>
      </c>
      <c r="E8" s="42">
        <v>6.8334000000000006E-2</v>
      </c>
      <c r="F8" s="26"/>
      <c r="G8" s="65" t="s">
        <v>66</v>
      </c>
      <c r="H8" s="15">
        <v>1</v>
      </c>
      <c r="I8" s="71">
        <v>5.1408154000000001</v>
      </c>
      <c r="J8" s="71">
        <v>0</v>
      </c>
      <c r="K8" s="15">
        <v>2</v>
      </c>
      <c r="L8" s="71">
        <v>60</v>
      </c>
      <c r="M8" s="71">
        <v>0</v>
      </c>
      <c r="N8" s="15">
        <v>0</v>
      </c>
      <c r="O8" s="71">
        <v>0</v>
      </c>
      <c r="P8" s="71">
        <v>0</v>
      </c>
      <c r="Q8" s="15">
        <v>0</v>
      </c>
      <c r="R8" s="71">
        <v>0</v>
      </c>
      <c r="S8" s="71">
        <v>0</v>
      </c>
      <c r="T8" s="70">
        <v>2</v>
      </c>
      <c r="U8" s="72">
        <v>2.7083340000000002</v>
      </c>
      <c r="V8" s="72">
        <v>6.8334000000000006E-2</v>
      </c>
      <c r="W8" s="15">
        <v>1</v>
      </c>
      <c r="X8" s="71">
        <v>0.125525</v>
      </c>
      <c r="Y8" s="71">
        <v>0</v>
      </c>
    </row>
    <row r="9" spans="1:25" x14ac:dyDescent="0.25">
      <c r="A9" s="40" t="s">
        <v>74</v>
      </c>
      <c r="B9" s="41">
        <v>3</v>
      </c>
      <c r="C9" s="42">
        <v>96.628751992973918</v>
      </c>
      <c r="D9" s="43">
        <f t="shared" si="3"/>
        <v>1.478733844962714E-2</v>
      </c>
      <c r="E9" s="42">
        <v>93.628751992973918</v>
      </c>
      <c r="F9" s="26"/>
      <c r="G9" s="65" t="s">
        <v>74</v>
      </c>
      <c r="H9" s="15">
        <v>0</v>
      </c>
      <c r="I9" s="71">
        <v>0</v>
      </c>
      <c r="J9" s="71">
        <v>0</v>
      </c>
      <c r="K9" s="15">
        <v>3</v>
      </c>
      <c r="L9" s="71">
        <v>93</v>
      </c>
      <c r="M9" s="71">
        <v>90</v>
      </c>
      <c r="N9" s="15">
        <v>0</v>
      </c>
      <c r="O9" s="71">
        <v>0</v>
      </c>
      <c r="P9" s="71">
        <v>0</v>
      </c>
      <c r="Q9" s="15">
        <v>0</v>
      </c>
      <c r="R9" s="71">
        <v>0</v>
      </c>
      <c r="S9" s="71">
        <v>0</v>
      </c>
      <c r="T9" s="70">
        <v>0</v>
      </c>
      <c r="U9" s="72">
        <v>3.628751992973922</v>
      </c>
      <c r="V9" s="72">
        <v>3.628751992973922</v>
      </c>
      <c r="W9" s="15">
        <v>0</v>
      </c>
      <c r="X9" s="71">
        <v>0</v>
      </c>
      <c r="Y9" s="71">
        <v>0</v>
      </c>
    </row>
    <row r="10" spans="1:25" x14ac:dyDescent="0.25">
      <c r="A10" s="40" t="s">
        <v>70</v>
      </c>
      <c r="B10" s="41">
        <v>5</v>
      </c>
      <c r="C10" s="42">
        <v>8.8127210199999997</v>
      </c>
      <c r="D10" s="43">
        <f t="shared" si="3"/>
        <v>1.3486326346671528E-3</v>
      </c>
      <c r="E10" s="42">
        <v>0.209846</v>
      </c>
      <c r="F10" s="26"/>
      <c r="G10" s="65" t="s">
        <v>77</v>
      </c>
      <c r="H10" s="15">
        <v>1</v>
      </c>
      <c r="I10" s="71">
        <v>5.7</v>
      </c>
      <c r="J10" s="71">
        <v>0</v>
      </c>
      <c r="K10" s="15">
        <v>0</v>
      </c>
      <c r="L10" s="71">
        <v>0</v>
      </c>
      <c r="M10" s="71">
        <v>0</v>
      </c>
      <c r="N10" s="15">
        <v>0</v>
      </c>
      <c r="O10" s="71">
        <v>0</v>
      </c>
      <c r="P10" s="71">
        <v>0</v>
      </c>
      <c r="Q10" s="15">
        <v>0</v>
      </c>
      <c r="R10" s="71">
        <v>0</v>
      </c>
      <c r="S10" s="71">
        <v>0</v>
      </c>
      <c r="T10" s="70">
        <v>4</v>
      </c>
      <c r="U10" s="72">
        <v>3.1127210199999999</v>
      </c>
      <c r="V10" s="72">
        <v>0.209846</v>
      </c>
      <c r="W10" s="15">
        <v>1</v>
      </c>
      <c r="X10" s="71">
        <v>0.125525</v>
      </c>
      <c r="Y10" s="71">
        <v>0</v>
      </c>
    </row>
    <row r="11" spans="1:25" x14ac:dyDescent="0.25">
      <c r="A11" s="40" t="s">
        <v>76</v>
      </c>
      <c r="B11" s="41">
        <v>0</v>
      </c>
      <c r="C11" s="42">
        <v>0.26315845102052426</v>
      </c>
      <c r="D11" s="43">
        <f t="shared" si="3"/>
        <v>4.0271792824180033E-5</v>
      </c>
      <c r="E11" s="42">
        <v>7.2727727272727277E-2</v>
      </c>
      <c r="F11" s="26"/>
      <c r="G11" s="65" t="s">
        <v>76</v>
      </c>
      <c r="H11" s="15">
        <v>0</v>
      </c>
      <c r="I11" s="71">
        <v>0</v>
      </c>
      <c r="J11" s="71">
        <v>0</v>
      </c>
      <c r="K11" s="15">
        <v>0</v>
      </c>
      <c r="L11" s="71">
        <v>0</v>
      </c>
      <c r="M11" s="71">
        <v>0</v>
      </c>
      <c r="N11" s="15">
        <v>0</v>
      </c>
      <c r="O11" s="71">
        <v>0</v>
      </c>
      <c r="P11" s="71">
        <v>0</v>
      </c>
      <c r="Q11" s="15">
        <v>0</v>
      </c>
      <c r="R11" s="71">
        <v>0</v>
      </c>
      <c r="S11" s="71">
        <v>0</v>
      </c>
      <c r="T11" s="70">
        <v>0</v>
      </c>
      <c r="U11" s="72">
        <v>0.26315845102052426</v>
      </c>
      <c r="V11" s="72">
        <v>7.2727727272727277E-2</v>
      </c>
      <c r="W11" s="15">
        <v>0</v>
      </c>
      <c r="X11" s="71">
        <v>0</v>
      </c>
      <c r="Y11" s="71">
        <v>0</v>
      </c>
    </row>
    <row r="12" spans="1:25" x14ac:dyDescent="0.25">
      <c r="A12" s="40" t="s">
        <v>73</v>
      </c>
      <c r="B12" s="41">
        <v>3</v>
      </c>
      <c r="C12" s="42">
        <v>183.83540227</v>
      </c>
      <c r="D12" s="43">
        <f t="shared" si="3"/>
        <v>2.8132789219791503E-2</v>
      </c>
      <c r="E12" s="42">
        <v>0</v>
      </c>
      <c r="F12" s="26"/>
      <c r="G12" s="65" t="s">
        <v>73</v>
      </c>
      <c r="H12" s="15">
        <v>1</v>
      </c>
      <c r="I12" s="71">
        <v>165.89193827</v>
      </c>
      <c r="J12" s="71">
        <v>0</v>
      </c>
      <c r="K12" s="15">
        <v>0</v>
      </c>
      <c r="L12" s="71">
        <v>0</v>
      </c>
      <c r="M12" s="71">
        <v>0</v>
      </c>
      <c r="N12" s="15">
        <v>0</v>
      </c>
      <c r="O12" s="71">
        <v>0</v>
      </c>
      <c r="P12" s="71">
        <v>0</v>
      </c>
      <c r="Q12" s="15">
        <v>0</v>
      </c>
      <c r="R12" s="71">
        <v>0</v>
      </c>
      <c r="S12" s="71">
        <v>0</v>
      </c>
      <c r="T12" s="70">
        <v>2</v>
      </c>
      <c r="U12" s="72">
        <v>17.943463999999999</v>
      </c>
      <c r="V12" s="72">
        <v>0</v>
      </c>
      <c r="W12" s="15">
        <v>0</v>
      </c>
      <c r="X12" s="71">
        <v>0</v>
      </c>
      <c r="Y12" s="71">
        <v>0</v>
      </c>
    </row>
    <row r="13" spans="1:25" x14ac:dyDescent="0.25">
      <c r="A13" s="40" t="s">
        <v>75</v>
      </c>
      <c r="B13" s="41">
        <v>20</v>
      </c>
      <c r="C13" s="42">
        <v>183.23017536600298</v>
      </c>
      <c r="D13" s="43">
        <f t="shared" si="3"/>
        <v>2.8040169840117899E-2</v>
      </c>
      <c r="E13" s="42">
        <v>100.25</v>
      </c>
      <c r="F13" s="26"/>
      <c r="G13" s="65" t="s">
        <v>75</v>
      </c>
      <c r="H13" s="15">
        <v>1</v>
      </c>
      <c r="I13" s="71">
        <v>48.505563359999996</v>
      </c>
      <c r="J13" s="71">
        <v>0</v>
      </c>
      <c r="K13" s="15">
        <v>2</v>
      </c>
      <c r="L13" s="71">
        <v>107</v>
      </c>
      <c r="M13" s="71">
        <v>100</v>
      </c>
      <c r="N13" s="15">
        <v>0</v>
      </c>
      <c r="O13" s="71">
        <v>0</v>
      </c>
      <c r="P13" s="71">
        <v>0</v>
      </c>
      <c r="Q13" s="15">
        <v>0</v>
      </c>
      <c r="R13" s="71">
        <v>0</v>
      </c>
      <c r="S13" s="71">
        <v>0</v>
      </c>
      <c r="T13" s="70">
        <v>17</v>
      </c>
      <c r="U13" s="72">
        <v>27.724612006002999</v>
      </c>
      <c r="V13" s="72">
        <v>0.25</v>
      </c>
      <c r="W13" s="15">
        <v>0</v>
      </c>
      <c r="X13" s="71">
        <v>0</v>
      </c>
      <c r="Y13" s="71">
        <v>0</v>
      </c>
    </row>
    <row r="14" spans="1:25" x14ac:dyDescent="0.25">
      <c r="A14" s="40" t="s">
        <v>68</v>
      </c>
      <c r="B14" s="41">
        <v>47</v>
      </c>
      <c r="C14" s="42">
        <v>2684.8874829766669</v>
      </c>
      <c r="D14" s="43">
        <f t="shared" si="3"/>
        <v>0.41087501484889655</v>
      </c>
      <c r="E14" s="42">
        <v>0</v>
      </c>
      <c r="F14" s="26"/>
      <c r="G14" s="65" t="s">
        <v>68</v>
      </c>
      <c r="H14" s="15">
        <v>8</v>
      </c>
      <c r="I14" s="71">
        <v>486.70883803999999</v>
      </c>
      <c r="J14" s="71">
        <v>0</v>
      </c>
      <c r="K14" s="15">
        <v>24</v>
      </c>
      <c r="L14" s="71">
        <v>2183.67</v>
      </c>
      <c r="M14" s="71">
        <v>0</v>
      </c>
      <c r="N14" s="15">
        <v>0</v>
      </c>
      <c r="O14" s="71">
        <v>0</v>
      </c>
      <c r="P14" s="71">
        <v>0</v>
      </c>
      <c r="Q14" s="15">
        <v>0</v>
      </c>
      <c r="R14" s="71">
        <v>0</v>
      </c>
      <c r="S14" s="71">
        <v>0</v>
      </c>
      <c r="T14" s="70">
        <v>15</v>
      </c>
      <c r="U14" s="72">
        <v>14.508644936666666</v>
      </c>
      <c r="V14" s="72">
        <v>0</v>
      </c>
      <c r="W14" s="15">
        <v>0</v>
      </c>
      <c r="X14" s="71">
        <v>0</v>
      </c>
      <c r="Y14" s="71">
        <v>0</v>
      </c>
    </row>
    <row r="15" spans="1:25" x14ac:dyDescent="0.25">
      <c r="A15" s="40" t="s">
        <v>69</v>
      </c>
      <c r="B15" s="41">
        <v>1</v>
      </c>
      <c r="C15" s="42">
        <v>15.019</v>
      </c>
      <c r="D15" s="43">
        <f t="shared" si="3"/>
        <v>2.2983949558936529E-3</v>
      </c>
      <c r="E15" s="42">
        <v>0</v>
      </c>
      <c r="F15" s="26"/>
      <c r="G15" s="65" t="s">
        <v>69</v>
      </c>
      <c r="H15" s="15">
        <v>0</v>
      </c>
      <c r="I15" s="71">
        <v>0</v>
      </c>
      <c r="J15" s="71">
        <v>0</v>
      </c>
      <c r="K15" s="15">
        <v>1</v>
      </c>
      <c r="L15" s="71">
        <v>15</v>
      </c>
      <c r="M15" s="71">
        <v>0</v>
      </c>
      <c r="N15" s="15">
        <v>0</v>
      </c>
      <c r="O15" s="71">
        <v>0</v>
      </c>
      <c r="P15" s="71">
        <v>0</v>
      </c>
      <c r="Q15" s="15">
        <v>0</v>
      </c>
      <c r="R15" s="71">
        <v>0</v>
      </c>
      <c r="S15" s="71">
        <v>0</v>
      </c>
      <c r="T15" s="70">
        <v>0</v>
      </c>
      <c r="U15" s="72">
        <v>1.9000000000000003E-2</v>
      </c>
      <c r="V15" s="72">
        <v>0</v>
      </c>
      <c r="W15" s="15">
        <v>0</v>
      </c>
      <c r="X15" s="71">
        <v>0</v>
      </c>
      <c r="Y15" s="71">
        <v>0</v>
      </c>
    </row>
    <row r="16" spans="1:25" ht="17.25" x14ac:dyDescent="0.25">
      <c r="A16" s="49" t="s">
        <v>121</v>
      </c>
      <c r="B16" s="37">
        <f>SUM(B17:B18)</f>
        <v>2</v>
      </c>
      <c r="C16" s="38">
        <f t="shared" ref="C16:E16" si="4">SUM(C17:C18)</f>
        <v>0.25105</v>
      </c>
      <c r="D16" s="39">
        <f t="shared" si="4"/>
        <v>3.8418806423670121E-5</v>
      </c>
      <c r="E16" s="38">
        <f t="shared" si="4"/>
        <v>0</v>
      </c>
      <c r="F16" s="73"/>
      <c r="G16" s="6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x14ac:dyDescent="0.25">
      <c r="A17" s="40" t="s">
        <v>66</v>
      </c>
      <c r="B17" s="41">
        <v>1</v>
      </c>
      <c r="C17" s="42">
        <v>0.125525</v>
      </c>
      <c r="D17" s="43">
        <f t="shared" si="3"/>
        <v>1.920940321183506E-5</v>
      </c>
      <c r="E17" s="42">
        <v>0</v>
      </c>
      <c r="F17" s="26"/>
      <c r="G17" s="65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x14ac:dyDescent="0.25">
      <c r="A18" s="40" t="s">
        <v>70</v>
      </c>
      <c r="B18" s="41">
        <v>1</v>
      </c>
      <c r="C18" s="42">
        <v>0.125525</v>
      </c>
      <c r="D18" s="43">
        <f t="shared" si="3"/>
        <v>1.920940321183506E-5</v>
      </c>
      <c r="E18" s="42">
        <v>0</v>
      </c>
      <c r="F18" s="26"/>
      <c r="G18" s="6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x14ac:dyDescent="0.25">
      <c r="A19" s="29" t="s">
        <v>14</v>
      </c>
      <c r="B19" s="34">
        <f>B20+B32</f>
        <v>961</v>
      </c>
      <c r="C19" s="30">
        <f t="shared" ref="C19:E19" si="5">C20+C32</f>
        <v>1732.2075166724494</v>
      </c>
      <c r="D19" s="35">
        <f t="shared" si="5"/>
        <v>1</v>
      </c>
      <c r="E19" s="30">
        <f t="shared" si="5"/>
        <v>61.830940007865479</v>
      </c>
      <c r="F19" s="26"/>
      <c r="G19" s="62" t="s">
        <v>14</v>
      </c>
      <c r="H19" s="68">
        <f>SUM(H21:H31)</f>
        <v>35</v>
      </c>
      <c r="I19" s="69">
        <f t="shared" ref="I19:Y19" si="6">SUM(I21:I31)</f>
        <v>1537.38433775</v>
      </c>
      <c r="J19" s="69">
        <f t="shared" si="6"/>
        <v>20</v>
      </c>
      <c r="K19" s="68">
        <f t="shared" si="6"/>
        <v>1</v>
      </c>
      <c r="L19" s="69">
        <f t="shared" si="6"/>
        <v>2</v>
      </c>
      <c r="M19" s="69">
        <f t="shared" si="6"/>
        <v>2</v>
      </c>
      <c r="N19" s="68">
        <f t="shared" si="6"/>
        <v>1</v>
      </c>
      <c r="O19" s="69">
        <f t="shared" si="6"/>
        <v>30</v>
      </c>
      <c r="P19" s="69">
        <f t="shared" si="6"/>
        <v>0</v>
      </c>
      <c r="Q19" s="68">
        <f t="shared" si="6"/>
        <v>0</v>
      </c>
      <c r="R19" s="69">
        <f t="shared" si="6"/>
        <v>0</v>
      </c>
      <c r="S19" s="69">
        <f t="shared" si="6"/>
        <v>0</v>
      </c>
      <c r="T19" s="68">
        <f t="shared" si="6"/>
        <v>37</v>
      </c>
      <c r="U19" s="69">
        <f t="shared" si="6"/>
        <v>30.658868052469547</v>
      </c>
      <c r="V19" s="69">
        <f t="shared" si="6"/>
        <v>3.3341044178654702</v>
      </c>
      <c r="W19" s="68">
        <f t="shared" si="6"/>
        <v>887</v>
      </c>
      <c r="X19" s="69">
        <f t="shared" si="6"/>
        <v>132.16431086998</v>
      </c>
      <c r="Y19" s="69">
        <f t="shared" si="6"/>
        <v>36.496835590000003</v>
      </c>
    </row>
    <row r="20" spans="1:25" x14ac:dyDescent="0.25">
      <c r="A20" s="36" t="s">
        <v>82</v>
      </c>
      <c r="B20" s="37">
        <f>SUM(B21:B31)</f>
        <v>74</v>
      </c>
      <c r="C20" s="38">
        <f t="shared" ref="C20:E20" si="7">SUM(C21:C31)</f>
        <v>1600.0432058024694</v>
      </c>
      <c r="D20" s="39">
        <f t="shared" si="7"/>
        <v>0.92370180270094548</v>
      </c>
      <c r="E20" s="38">
        <f t="shared" si="7"/>
        <v>25.334104417865472</v>
      </c>
      <c r="F20" s="26"/>
      <c r="G20" s="63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25" x14ac:dyDescent="0.25">
      <c r="A21" s="40" t="s">
        <v>67</v>
      </c>
      <c r="B21" s="41">
        <v>2</v>
      </c>
      <c r="C21" s="42">
        <v>32.892044889935811</v>
      </c>
      <c r="D21" s="43">
        <f>C21/$C$19</f>
        <v>1.8988512965883584E-2</v>
      </c>
      <c r="E21" s="42">
        <v>0</v>
      </c>
      <c r="F21" s="26"/>
      <c r="G21" s="65" t="s">
        <v>67</v>
      </c>
      <c r="H21" s="15">
        <v>1</v>
      </c>
      <c r="I21" s="71">
        <v>32</v>
      </c>
      <c r="J21" s="71">
        <v>0</v>
      </c>
      <c r="K21" s="15">
        <v>0</v>
      </c>
      <c r="L21" s="71">
        <v>0</v>
      </c>
      <c r="M21" s="71">
        <v>0</v>
      </c>
      <c r="N21" s="15">
        <v>0</v>
      </c>
      <c r="O21" s="71">
        <v>0</v>
      </c>
      <c r="P21" s="71">
        <v>0</v>
      </c>
      <c r="Q21" s="15">
        <v>0</v>
      </c>
      <c r="R21" s="71">
        <v>0</v>
      </c>
      <c r="S21" s="71">
        <v>0</v>
      </c>
      <c r="T21" s="70">
        <v>1</v>
      </c>
      <c r="U21" s="72">
        <v>0.89204488993580866</v>
      </c>
      <c r="V21" s="72">
        <v>0</v>
      </c>
      <c r="W21" s="15">
        <v>0</v>
      </c>
      <c r="X21" s="71">
        <v>0</v>
      </c>
      <c r="Y21" s="71">
        <v>0</v>
      </c>
    </row>
    <row r="22" spans="1:25" x14ac:dyDescent="0.25">
      <c r="A22" s="40" t="s">
        <v>72</v>
      </c>
      <c r="B22" s="41">
        <v>2</v>
      </c>
      <c r="C22" s="42">
        <v>3.25</v>
      </c>
      <c r="D22" s="43">
        <f t="shared" ref="D22:D34" si="8">C22/$C$19</f>
        <v>1.8762186220293122E-3</v>
      </c>
      <c r="E22" s="42">
        <v>0.75</v>
      </c>
      <c r="F22" s="26"/>
      <c r="G22" s="65" t="s">
        <v>72</v>
      </c>
      <c r="H22" s="15">
        <v>0</v>
      </c>
      <c r="I22" s="71">
        <v>0</v>
      </c>
      <c r="J22" s="71">
        <v>0</v>
      </c>
      <c r="K22" s="15">
        <v>0</v>
      </c>
      <c r="L22" s="71">
        <v>0</v>
      </c>
      <c r="M22" s="71">
        <v>0</v>
      </c>
      <c r="N22" s="15">
        <v>0</v>
      </c>
      <c r="O22" s="71">
        <v>0</v>
      </c>
      <c r="P22" s="71">
        <v>0</v>
      </c>
      <c r="Q22" s="15">
        <v>0</v>
      </c>
      <c r="R22" s="71">
        <v>0</v>
      </c>
      <c r="S22" s="71">
        <v>0</v>
      </c>
      <c r="T22" s="70">
        <v>2</v>
      </c>
      <c r="U22" s="72">
        <v>3.25</v>
      </c>
      <c r="V22" s="72">
        <v>0.75</v>
      </c>
      <c r="W22" s="15">
        <v>0</v>
      </c>
      <c r="X22" s="71">
        <v>0</v>
      </c>
      <c r="Y22" s="71">
        <v>0</v>
      </c>
    </row>
    <row r="23" spans="1:25" x14ac:dyDescent="0.25">
      <c r="A23" s="40" t="s">
        <v>71</v>
      </c>
      <c r="B23" s="41">
        <v>8</v>
      </c>
      <c r="C23" s="42">
        <v>226.04463895897436</v>
      </c>
      <c r="D23" s="43">
        <f t="shared" si="8"/>
        <v>0.13049512646914471</v>
      </c>
      <c r="E23" s="42">
        <v>20</v>
      </c>
      <c r="F23" s="26"/>
      <c r="G23" s="65" t="s">
        <v>71</v>
      </c>
      <c r="H23" s="15">
        <v>6</v>
      </c>
      <c r="I23" s="71">
        <v>225.22234162000001</v>
      </c>
      <c r="J23" s="71">
        <v>20</v>
      </c>
      <c r="K23" s="15">
        <v>0</v>
      </c>
      <c r="L23" s="71">
        <v>0</v>
      </c>
      <c r="M23" s="71">
        <v>0</v>
      </c>
      <c r="N23" s="15">
        <v>0</v>
      </c>
      <c r="O23" s="71">
        <v>0</v>
      </c>
      <c r="P23" s="71">
        <v>0</v>
      </c>
      <c r="Q23" s="15">
        <v>0</v>
      </c>
      <c r="R23" s="71">
        <v>0</v>
      </c>
      <c r="S23" s="71">
        <v>0</v>
      </c>
      <c r="T23" s="70">
        <v>2</v>
      </c>
      <c r="U23" s="72">
        <v>0.82229733897435897</v>
      </c>
      <c r="V23" s="72">
        <v>0</v>
      </c>
      <c r="W23" s="15">
        <v>0</v>
      </c>
      <c r="X23" s="71">
        <v>0</v>
      </c>
      <c r="Y23" s="71">
        <v>0</v>
      </c>
    </row>
    <row r="24" spans="1:25" x14ac:dyDescent="0.25">
      <c r="A24" s="40" t="s">
        <v>66</v>
      </c>
      <c r="B24" s="41">
        <v>15</v>
      </c>
      <c r="C24" s="42">
        <v>289.05879079842106</v>
      </c>
      <c r="D24" s="43">
        <f t="shared" si="8"/>
        <v>0.16687307266377624</v>
      </c>
      <c r="E24" s="42">
        <v>0.36265000000000003</v>
      </c>
      <c r="F24" s="26"/>
      <c r="G24" s="65" t="s">
        <v>66</v>
      </c>
      <c r="H24" s="15">
        <v>11</v>
      </c>
      <c r="I24" s="71">
        <v>256.34769342999999</v>
      </c>
      <c r="J24" s="71">
        <v>0</v>
      </c>
      <c r="K24" s="15">
        <v>0</v>
      </c>
      <c r="L24" s="71">
        <v>0</v>
      </c>
      <c r="M24" s="71">
        <v>0</v>
      </c>
      <c r="N24" s="15">
        <v>1</v>
      </c>
      <c r="O24" s="71">
        <v>30</v>
      </c>
      <c r="P24" s="71">
        <v>0</v>
      </c>
      <c r="Q24" s="15">
        <v>0</v>
      </c>
      <c r="R24" s="71">
        <v>0</v>
      </c>
      <c r="S24" s="71">
        <v>0</v>
      </c>
      <c r="T24" s="70">
        <v>3</v>
      </c>
      <c r="U24" s="72">
        <v>2.7110973684210524</v>
      </c>
      <c r="V24" s="72">
        <v>0.36265000000000003</v>
      </c>
      <c r="W24" s="15">
        <v>486</v>
      </c>
      <c r="X24" s="71">
        <v>74.389225919990011</v>
      </c>
      <c r="Y24" s="71">
        <v>26.555488280000006</v>
      </c>
    </row>
    <row r="25" spans="1:25" x14ac:dyDescent="0.25">
      <c r="A25" s="40" t="s">
        <v>74</v>
      </c>
      <c r="B25" s="41">
        <v>2</v>
      </c>
      <c r="C25" s="42">
        <v>14.10505081786547</v>
      </c>
      <c r="D25" s="43">
        <f t="shared" si="8"/>
        <v>8.1428181566612235E-3</v>
      </c>
      <c r="E25" s="42">
        <v>4.0886834178654698</v>
      </c>
      <c r="F25" s="26"/>
      <c r="G25" s="65" t="s">
        <v>74</v>
      </c>
      <c r="H25" s="15">
        <v>1</v>
      </c>
      <c r="I25" s="71">
        <v>10.0163674</v>
      </c>
      <c r="J25" s="71">
        <v>0</v>
      </c>
      <c r="K25" s="15">
        <v>1</v>
      </c>
      <c r="L25" s="71">
        <v>2</v>
      </c>
      <c r="M25" s="71">
        <v>2</v>
      </c>
      <c r="N25" s="15">
        <v>0</v>
      </c>
      <c r="O25" s="71">
        <v>0</v>
      </c>
      <c r="P25" s="71">
        <v>0</v>
      </c>
      <c r="Q25" s="15">
        <v>0</v>
      </c>
      <c r="R25" s="71">
        <v>0</v>
      </c>
      <c r="S25" s="71">
        <v>0</v>
      </c>
      <c r="T25" s="70">
        <v>0</v>
      </c>
      <c r="U25" s="72">
        <v>2.0886834178654703</v>
      </c>
      <c r="V25" s="72">
        <v>2.0886834178654703</v>
      </c>
      <c r="W25" s="15">
        <v>0</v>
      </c>
      <c r="X25" s="71">
        <v>0</v>
      </c>
      <c r="Y25" s="71">
        <v>0</v>
      </c>
    </row>
    <row r="26" spans="1:25" x14ac:dyDescent="0.25">
      <c r="A26" s="40" t="s">
        <v>70</v>
      </c>
      <c r="B26" s="41">
        <v>2</v>
      </c>
      <c r="C26" s="42">
        <v>1.3970209999999998</v>
      </c>
      <c r="D26" s="43">
        <f t="shared" si="8"/>
        <v>8.06497481712619E-4</v>
      </c>
      <c r="E26" s="42">
        <v>7.0271E-2</v>
      </c>
      <c r="F26" s="26"/>
      <c r="G26" s="65" t="s">
        <v>77</v>
      </c>
      <c r="H26" s="15">
        <v>0</v>
      </c>
      <c r="I26" s="71">
        <v>0</v>
      </c>
      <c r="J26" s="71">
        <v>0</v>
      </c>
      <c r="K26" s="15">
        <v>0</v>
      </c>
      <c r="L26" s="71">
        <v>0</v>
      </c>
      <c r="M26" s="71">
        <v>0</v>
      </c>
      <c r="N26" s="15">
        <v>0</v>
      </c>
      <c r="O26" s="71">
        <v>0</v>
      </c>
      <c r="P26" s="71">
        <v>0</v>
      </c>
      <c r="Q26" s="15">
        <v>0</v>
      </c>
      <c r="R26" s="71">
        <v>0</v>
      </c>
      <c r="S26" s="71">
        <v>0</v>
      </c>
      <c r="T26" s="70">
        <v>2</v>
      </c>
      <c r="U26" s="72">
        <v>1.3970209999999998</v>
      </c>
      <c r="V26" s="72">
        <v>7.0271E-2</v>
      </c>
      <c r="W26" s="15">
        <v>401</v>
      </c>
      <c r="X26" s="71">
        <v>57.775084949990003</v>
      </c>
      <c r="Y26" s="71">
        <v>9.9413473100000012</v>
      </c>
    </row>
    <row r="27" spans="1:25" x14ac:dyDescent="0.25">
      <c r="A27" s="40" t="s">
        <v>76</v>
      </c>
      <c r="B27" s="41">
        <v>0</v>
      </c>
      <c r="C27" s="42">
        <v>0.22624890556597879</v>
      </c>
      <c r="D27" s="43">
        <f t="shared" si="8"/>
        <v>1.3061304918050485E-4</v>
      </c>
      <c r="E27" s="42">
        <v>0</v>
      </c>
      <c r="F27" s="26"/>
      <c r="G27" s="65" t="s">
        <v>76</v>
      </c>
      <c r="H27" s="15">
        <v>0</v>
      </c>
      <c r="I27" s="71">
        <v>0</v>
      </c>
      <c r="J27" s="71">
        <v>0</v>
      </c>
      <c r="K27" s="15">
        <v>0</v>
      </c>
      <c r="L27" s="71">
        <v>0</v>
      </c>
      <c r="M27" s="71">
        <v>0</v>
      </c>
      <c r="N27" s="15">
        <v>0</v>
      </c>
      <c r="O27" s="71">
        <v>0</v>
      </c>
      <c r="P27" s="71">
        <v>0</v>
      </c>
      <c r="Q27" s="15">
        <v>0</v>
      </c>
      <c r="R27" s="71">
        <v>0</v>
      </c>
      <c r="S27" s="71">
        <v>0</v>
      </c>
      <c r="T27" s="70">
        <v>0</v>
      </c>
      <c r="U27" s="72">
        <v>0.22624890556597879</v>
      </c>
      <c r="V27" s="72">
        <v>0</v>
      </c>
      <c r="W27" s="15">
        <v>0</v>
      </c>
      <c r="X27" s="71">
        <v>0</v>
      </c>
      <c r="Y27" s="71">
        <v>0</v>
      </c>
    </row>
    <row r="28" spans="1:25" x14ac:dyDescent="0.25">
      <c r="A28" s="40" t="s">
        <v>73</v>
      </c>
      <c r="B28" s="41">
        <v>3</v>
      </c>
      <c r="C28" s="42">
        <v>80.112536460000001</v>
      </c>
      <c r="D28" s="43">
        <f t="shared" si="8"/>
        <v>4.6248810081308996E-2</v>
      </c>
      <c r="E28" s="42">
        <v>0</v>
      </c>
      <c r="F28" s="26"/>
      <c r="G28" s="65" t="s">
        <v>73</v>
      </c>
      <c r="H28" s="15">
        <v>2</v>
      </c>
      <c r="I28" s="71">
        <v>79.459673460000005</v>
      </c>
      <c r="J28" s="71">
        <v>0</v>
      </c>
      <c r="K28" s="15">
        <v>0</v>
      </c>
      <c r="L28" s="71">
        <v>0</v>
      </c>
      <c r="M28" s="71">
        <v>0</v>
      </c>
      <c r="N28" s="15">
        <v>0</v>
      </c>
      <c r="O28" s="71">
        <v>0</v>
      </c>
      <c r="P28" s="71">
        <v>0</v>
      </c>
      <c r="Q28" s="15">
        <v>0</v>
      </c>
      <c r="R28" s="71">
        <v>0</v>
      </c>
      <c r="S28" s="71">
        <v>0</v>
      </c>
      <c r="T28" s="70">
        <v>1</v>
      </c>
      <c r="U28" s="72">
        <v>0.65286299999999997</v>
      </c>
      <c r="V28" s="72">
        <v>0</v>
      </c>
      <c r="W28" s="15">
        <v>0</v>
      </c>
      <c r="X28" s="71">
        <v>0</v>
      </c>
      <c r="Y28" s="71">
        <v>0</v>
      </c>
    </row>
    <row r="29" spans="1:25" x14ac:dyDescent="0.25">
      <c r="A29" s="40" t="s">
        <v>75</v>
      </c>
      <c r="B29" s="41">
        <v>10</v>
      </c>
      <c r="C29" s="42">
        <v>142.14447360350175</v>
      </c>
      <c r="D29" s="43">
        <f t="shared" si="8"/>
        <v>8.2059725659521229E-2</v>
      </c>
      <c r="E29" s="42">
        <v>6.25E-2</v>
      </c>
      <c r="F29" s="26"/>
      <c r="G29" s="65" t="s">
        <v>75</v>
      </c>
      <c r="H29" s="15">
        <v>2</v>
      </c>
      <c r="I29" s="71">
        <v>137.10156660000001</v>
      </c>
      <c r="J29" s="71">
        <v>0</v>
      </c>
      <c r="K29" s="15">
        <v>0</v>
      </c>
      <c r="L29" s="71">
        <v>0</v>
      </c>
      <c r="M29" s="71">
        <v>0</v>
      </c>
      <c r="N29" s="15">
        <v>0</v>
      </c>
      <c r="O29" s="71">
        <v>0</v>
      </c>
      <c r="P29" s="71">
        <v>0</v>
      </c>
      <c r="Q29" s="15">
        <v>0</v>
      </c>
      <c r="R29" s="71">
        <v>0</v>
      </c>
      <c r="S29" s="71">
        <v>0</v>
      </c>
      <c r="T29" s="70">
        <v>8</v>
      </c>
      <c r="U29" s="72">
        <v>5.0429070035017514</v>
      </c>
      <c r="V29" s="72">
        <v>6.25E-2</v>
      </c>
      <c r="W29" s="15">
        <v>0</v>
      </c>
      <c r="X29" s="71">
        <v>0</v>
      </c>
      <c r="Y29" s="71">
        <v>0</v>
      </c>
    </row>
    <row r="30" spans="1:25" x14ac:dyDescent="0.25">
      <c r="A30" s="40" t="s">
        <v>68</v>
      </c>
      <c r="B30" s="41">
        <v>18</v>
      </c>
      <c r="C30" s="42">
        <v>636.40230972999996</v>
      </c>
      <c r="D30" s="43">
        <f t="shared" si="8"/>
        <v>0.36739380449781295</v>
      </c>
      <c r="E30" s="42">
        <v>0</v>
      </c>
      <c r="F30" s="26"/>
      <c r="G30" s="65" t="s">
        <v>68</v>
      </c>
      <c r="H30" s="15">
        <v>9</v>
      </c>
      <c r="I30" s="71">
        <v>630.45980972999996</v>
      </c>
      <c r="J30" s="71">
        <v>0</v>
      </c>
      <c r="K30" s="15">
        <v>0</v>
      </c>
      <c r="L30" s="71">
        <v>0</v>
      </c>
      <c r="M30" s="71">
        <v>0</v>
      </c>
      <c r="N30" s="15">
        <v>0</v>
      </c>
      <c r="O30" s="71">
        <v>0</v>
      </c>
      <c r="P30" s="71">
        <v>0</v>
      </c>
      <c r="Q30" s="15">
        <v>0</v>
      </c>
      <c r="R30" s="71">
        <v>0</v>
      </c>
      <c r="S30" s="71">
        <v>0</v>
      </c>
      <c r="T30" s="70">
        <v>9</v>
      </c>
      <c r="U30" s="72">
        <v>5.942499999999999</v>
      </c>
      <c r="V30" s="72">
        <v>0</v>
      </c>
      <c r="W30" s="15">
        <v>0</v>
      </c>
      <c r="X30" s="71">
        <v>0</v>
      </c>
      <c r="Y30" s="71">
        <v>0</v>
      </c>
    </row>
    <row r="31" spans="1:25" x14ac:dyDescent="0.25">
      <c r="A31" s="40" t="s">
        <v>69</v>
      </c>
      <c r="B31" s="41">
        <v>12</v>
      </c>
      <c r="C31" s="42">
        <v>174.41009063820513</v>
      </c>
      <c r="D31" s="43">
        <f t="shared" si="8"/>
        <v>0.10068660305391405</v>
      </c>
      <c r="E31" s="42">
        <v>0</v>
      </c>
      <c r="F31" s="26"/>
      <c r="G31" s="65" t="s">
        <v>69</v>
      </c>
      <c r="H31" s="15">
        <v>3</v>
      </c>
      <c r="I31" s="71">
        <v>166.77688551</v>
      </c>
      <c r="J31" s="71">
        <v>0</v>
      </c>
      <c r="K31" s="15">
        <v>0</v>
      </c>
      <c r="L31" s="71">
        <v>0</v>
      </c>
      <c r="M31" s="71">
        <v>0</v>
      </c>
      <c r="N31" s="15">
        <v>0</v>
      </c>
      <c r="O31" s="71">
        <v>0</v>
      </c>
      <c r="P31" s="71">
        <v>0</v>
      </c>
      <c r="Q31" s="15">
        <v>0</v>
      </c>
      <c r="R31" s="71">
        <v>0</v>
      </c>
      <c r="S31" s="71">
        <v>0</v>
      </c>
      <c r="T31" s="70">
        <v>9</v>
      </c>
      <c r="U31" s="72">
        <v>7.6332051282051268</v>
      </c>
      <c r="V31" s="72">
        <v>0</v>
      </c>
      <c r="W31" s="15">
        <v>0</v>
      </c>
      <c r="X31" s="71">
        <v>0</v>
      </c>
      <c r="Y31" s="71">
        <v>0</v>
      </c>
    </row>
    <row r="32" spans="1:25" ht="17.25" x14ac:dyDescent="0.25">
      <c r="A32" s="49" t="s">
        <v>122</v>
      </c>
      <c r="B32" s="37">
        <f>SUM(B33:B34)</f>
        <v>887</v>
      </c>
      <c r="C32" s="38">
        <f t="shared" ref="C32:E32" si="9">SUM(C33:C34)</f>
        <v>132.16431086998</v>
      </c>
      <c r="D32" s="39">
        <f t="shared" si="9"/>
        <v>7.6298197299054626E-2</v>
      </c>
      <c r="E32" s="38">
        <f t="shared" si="9"/>
        <v>36.496835590000003</v>
      </c>
      <c r="F32" s="73"/>
      <c r="G32" s="65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x14ac:dyDescent="0.25">
      <c r="A33" s="40" t="s">
        <v>66</v>
      </c>
      <c r="B33" s="41">
        <v>486</v>
      </c>
      <c r="C33" s="42">
        <v>74.389225919990011</v>
      </c>
      <c r="D33" s="43">
        <f t="shared" si="8"/>
        <v>4.2944754138286419E-2</v>
      </c>
      <c r="E33" s="42">
        <v>26.555488280000006</v>
      </c>
      <c r="F33" s="26"/>
      <c r="G33" s="65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x14ac:dyDescent="0.25">
      <c r="A34" s="40" t="s">
        <v>70</v>
      </c>
      <c r="B34" s="41">
        <v>401</v>
      </c>
      <c r="C34" s="42">
        <v>57.775084949990003</v>
      </c>
      <c r="D34" s="43">
        <f t="shared" si="8"/>
        <v>3.3353443160768215E-2</v>
      </c>
      <c r="E34" s="42">
        <v>9.9413473100000012</v>
      </c>
      <c r="F34" s="26"/>
      <c r="G34" s="65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29" t="s">
        <v>15</v>
      </c>
      <c r="B35" s="34">
        <f>B36+B48</f>
        <v>135</v>
      </c>
      <c r="C35" s="30">
        <f>C36+C48</f>
        <v>5246.4859464159463</v>
      </c>
      <c r="D35" s="35">
        <f>D36+D48</f>
        <v>1.0000000000000002</v>
      </c>
      <c r="E35" s="30">
        <f>E36+E48</f>
        <v>258.76233114513815</v>
      </c>
      <c r="F35" s="26"/>
      <c r="G35" s="62" t="s">
        <v>15</v>
      </c>
      <c r="H35" s="68">
        <f>SUM(H37:H47)</f>
        <v>34</v>
      </c>
      <c r="I35" s="69">
        <f t="shared" ref="I35:Y35" si="10">SUM(I37:I47)</f>
        <v>4667.4604068199997</v>
      </c>
      <c r="J35" s="69">
        <f t="shared" si="10"/>
        <v>255.9</v>
      </c>
      <c r="K35" s="68">
        <f t="shared" si="10"/>
        <v>1</v>
      </c>
      <c r="L35" s="69">
        <f t="shared" si="10"/>
        <v>2.5</v>
      </c>
      <c r="M35" s="69">
        <f t="shared" si="10"/>
        <v>0</v>
      </c>
      <c r="N35" s="68">
        <f t="shared" si="10"/>
        <v>0</v>
      </c>
      <c r="O35" s="69">
        <f t="shared" si="10"/>
        <v>0</v>
      </c>
      <c r="P35" s="69">
        <f t="shared" si="10"/>
        <v>0</v>
      </c>
      <c r="Q35" s="68">
        <f t="shared" si="10"/>
        <v>1</v>
      </c>
      <c r="R35" s="69">
        <f t="shared" si="10"/>
        <v>498.27499999999998</v>
      </c>
      <c r="S35" s="69">
        <f t="shared" si="10"/>
        <v>0</v>
      </c>
      <c r="T35" s="68">
        <f t="shared" si="10"/>
        <v>45</v>
      </c>
      <c r="U35" s="69">
        <f t="shared" si="10"/>
        <v>38.444184955947193</v>
      </c>
      <c r="V35" s="69">
        <f t="shared" si="10"/>
        <v>2.8623311451381976</v>
      </c>
      <c r="W35" s="68">
        <f t="shared" si="10"/>
        <v>54</v>
      </c>
      <c r="X35" s="69">
        <f t="shared" si="10"/>
        <v>39.806354639999995</v>
      </c>
      <c r="Y35" s="69">
        <f t="shared" si="10"/>
        <v>0</v>
      </c>
    </row>
    <row r="36" spans="1:25" x14ac:dyDescent="0.25">
      <c r="A36" s="36" t="s">
        <v>82</v>
      </c>
      <c r="B36" s="37">
        <f>SUM(B37:B47)</f>
        <v>81</v>
      </c>
      <c r="C36" s="38">
        <f>SUM(C37:C47)</f>
        <v>5206.6795917759464</v>
      </c>
      <c r="D36" s="39">
        <f>SUM(D37:D47)</f>
        <v>0.99241275874050661</v>
      </c>
      <c r="E36" s="38">
        <f>SUM(E37:E47)</f>
        <v>258.76233114513815</v>
      </c>
      <c r="F36" s="26"/>
      <c r="G36" s="63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</row>
    <row r="37" spans="1:25" x14ac:dyDescent="0.25">
      <c r="A37" s="40" t="s">
        <v>67</v>
      </c>
      <c r="B37" s="41">
        <v>5</v>
      </c>
      <c r="C37" s="42">
        <v>31.214472639935806</v>
      </c>
      <c r="D37" s="43">
        <f>C37/$C$35</f>
        <v>5.9495961599324359E-3</v>
      </c>
      <c r="E37" s="42">
        <v>5.9</v>
      </c>
      <c r="F37" s="26"/>
      <c r="G37" s="65" t="s">
        <v>67</v>
      </c>
      <c r="H37" s="15">
        <v>2</v>
      </c>
      <c r="I37" s="71">
        <v>28.628618899999999</v>
      </c>
      <c r="J37" s="71">
        <v>5.9</v>
      </c>
      <c r="K37" s="15">
        <v>0</v>
      </c>
      <c r="L37" s="71">
        <v>0</v>
      </c>
      <c r="M37" s="71">
        <v>0</v>
      </c>
      <c r="N37" s="15">
        <v>0</v>
      </c>
      <c r="O37" s="71">
        <v>0</v>
      </c>
      <c r="P37" s="71">
        <v>0</v>
      </c>
      <c r="Q37" s="15">
        <v>0</v>
      </c>
      <c r="R37" s="71">
        <v>0</v>
      </c>
      <c r="S37" s="71">
        <v>0</v>
      </c>
      <c r="T37" s="70">
        <v>3</v>
      </c>
      <c r="U37" s="72">
        <v>2.5858537399358088</v>
      </c>
      <c r="V37" s="72">
        <v>0</v>
      </c>
      <c r="W37" s="15">
        <v>0</v>
      </c>
      <c r="X37" s="71">
        <v>0</v>
      </c>
      <c r="Y37" s="71">
        <v>0</v>
      </c>
    </row>
    <row r="38" spans="1:25" x14ac:dyDescent="0.25">
      <c r="A38" s="40" t="s">
        <v>72</v>
      </c>
      <c r="B38" s="41">
        <v>0</v>
      </c>
      <c r="C38" s="42">
        <v>0.222222</v>
      </c>
      <c r="D38" s="43">
        <f>C38/$C$35</f>
        <v>4.2356350949878641E-5</v>
      </c>
      <c r="E38" s="42">
        <v>0</v>
      </c>
      <c r="F38" s="26"/>
      <c r="G38" s="65" t="s">
        <v>72</v>
      </c>
      <c r="H38" s="15">
        <v>0</v>
      </c>
      <c r="I38" s="71">
        <v>0</v>
      </c>
      <c r="J38" s="71">
        <v>0</v>
      </c>
      <c r="K38" s="15">
        <v>0</v>
      </c>
      <c r="L38" s="71">
        <v>0</v>
      </c>
      <c r="M38" s="71">
        <v>0</v>
      </c>
      <c r="N38" s="15">
        <v>0</v>
      </c>
      <c r="O38" s="71">
        <v>0</v>
      </c>
      <c r="P38" s="71">
        <v>0</v>
      </c>
      <c r="Q38" s="15">
        <v>0</v>
      </c>
      <c r="R38" s="71">
        <v>0</v>
      </c>
      <c r="S38" s="71">
        <v>0</v>
      </c>
      <c r="T38" s="70">
        <v>0</v>
      </c>
      <c r="U38" s="72">
        <v>0.222222</v>
      </c>
      <c r="V38" s="72">
        <v>0</v>
      </c>
      <c r="W38" s="15">
        <v>0</v>
      </c>
      <c r="X38" s="71">
        <v>0</v>
      </c>
      <c r="Y38" s="71">
        <v>0</v>
      </c>
    </row>
    <row r="39" spans="1:25" x14ac:dyDescent="0.25">
      <c r="A39" s="40" t="s">
        <v>71</v>
      </c>
      <c r="B39" s="41">
        <v>14</v>
      </c>
      <c r="C39" s="42">
        <v>1693.940555436247</v>
      </c>
      <c r="D39" s="43">
        <f t="shared" ref="D39:D50" si="11">C39/$C$35</f>
        <v>0.32287145581576093</v>
      </c>
      <c r="E39" s="42">
        <v>0</v>
      </c>
      <c r="F39" s="26"/>
      <c r="G39" s="65" t="s">
        <v>71</v>
      </c>
      <c r="H39" s="15">
        <v>5</v>
      </c>
      <c r="I39" s="71">
        <v>1188.66598537</v>
      </c>
      <c r="J39" s="71">
        <v>0</v>
      </c>
      <c r="K39" s="15">
        <v>0</v>
      </c>
      <c r="L39" s="71">
        <v>0</v>
      </c>
      <c r="M39" s="71">
        <v>0</v>
      </c>
      <c r="N39" s="15">
        <v>0</v>
      </c>
      <c r="O39" s="71">
        <v>0</v>
      </c>
      <c r="P39" s="71">
        <v>0</v>
      </c>
      <c r="Q39" s="15">
        <v>1</v>
      </c>
      <c r="R39" s="71">
        <v>498.27499999999998</v>
      </c>
      <c r="S39" s="71">
        <v>0</v>
      </c>
      <c r="T39" s="70">
        <v>8</v>
      </c>
      <c r="U39" s="72">
        <v>6.9995700662470863</v>
      </c>
      <c r="V39" s="72">
        <v>0</v>
      </c>
      <c r="W39" s="15">
        <v>0</v>
      </c>
      <c r="X39" s="71">
        <v>0</v>
      </c>
      <c r="Y39" s="71">
        <v>0</v>
      </c>
    </row>
    <row r="40" spans="1:25" x14ac:dyDescent="0.25">
      <c r="A40" s="40" t="s">
        <v>66</v>
      </c>
      <c r="B40" s="41">
        <v>12</v>
      </c>
      <c r="C40" s="42">
        <v>196.86959736842104</v>
      </c>
      <c r="D40" s="43">
        <f t="shared" si="11"/>
        <v>3.752408743282909E-2</v>
      </c>
      <c r="E40" s="42">
        <v>0.38065000000000004</v>
      </c>
      <c r="F40" s="26"/>
      <c r="G40" s="65" t="s">
        <v>66</v>
      </c>
      <c r="H40" s="15">
        <v>7</v>
      </c>
      <c r="I40" s="71">
        <v>193</v>
      </c>
      <c r="J40" s="71">
        <v>0</v>
      </c>
      <c r="K40" s="15">
        <v>0</v>
      </c>
      <c r="L40" s="71">
        <v>0</v>
      </c>
      <c r="M40" s="71">
        <v>0</v>
      </c>
      <c r="N40" s="15">
        <v>0</v>
      </c>
      <c r="O40" s="71">
        <v>0</v>
      </c>
      <c r="P40" s="71">
        <v>0</v>
      </c>
      <c r="Q40" s="15">
        <v>0</v>
      </c>
      <c r="R40" s="71">
        <v>0</v>
      </c>
      <c r="S40" s="71">
        <v>0</v>
      </c>
      <c r="T40" s="70">
        <v>5</v>
      </c>
      <c r="U40" s="72">
        <v>3.8695973684210525</v>
      </c>
      <c r="V40" s="72">
        <v>0.38065000000000004</v>
      </c>
      <c r="W40" s="15">
        <v>28</v>
      </c>
      <c r="X40" s="71">
        <v>19.903177319999998</v>
      </c>
      <c r="Y40" s="71">
        <v>0</v>
      </c>
    </row>
    <row r="41" spans="1:25" x14ac:dyDescent="0.25">
      <c r="A41" s="40" t="s">
        <v>74</v>
      </c>
      <c r="B41" s="41">
        <v>3</v>
      </c>
      <c r="C41" s="42">
        <v>252.93868341786546</v>
      </c>
      <c r="D41" s="43">
        <f t="shared" si="11"/>
        <v>4.8211066607479723E-2</v>
      </c>
      <c r="E41" s="42">
        <v>252.33868341786547</v>
      </c>
      <c r="F41" s="26"/>
      <c r="G41" s="65" t="s">
        <v>74</v>
      </c>
      <c r="H41" s="15">
        <v>1</v>
      </c>
      <c r="I41" s="71">
        <v>250</v>
      </c>
      <c r="J41" s="71">
        <v>250</v>
      </c>
      <c r="K41" s="15">
        <v>0</v>
      </c>
      <c r="L41" s="71">
        <v>0</v>
      </c>
      <c r="M41" s="71">
        <v>0</v>
      </c>
      <c r="N41" s="15">
        <v>0</v>
      </c>
      <c r="O41" s="71">
        <v>0</v>
      </c>
      <c r="P41" s="71">
        <v>0</v>
      </c>
      <c r="Q41" s="15">
        <v>0</v>
      </c>
      <c r="R41" s="71">
        <v>0</v>
      </c>
      <c r="S41" s="71">
        <v>0</v>
      </c>
      <c r="T41" s="70">
        <v>2</v>
      </c>
      <c r="U41" s="72">
        <v>2.9386834178654704</v>
      </c>
      <c r="V41" s="72">
        <v>2.3386834178654703</v>
      </c>
      <c r="W41" s="15">
        <v>0</v>
      </c>
      <c r="X41" s="71">
        <v>0</v>
      </c>
      <c r="Y41" s="71">
        <v>0</v>
      </c>
    </row>
    <row r="42" spans="1:25" x14ac:dyDescent="0.25">
      <c r="A42" s="40" t="s">
        <v>70</v>
      </c>
      <c r="B42" s="41">
        <v>0</v>
      </c>
      <c r="C42" s="42">
        <v>0.50514601000000003</v>
      </c>
      <c r="D42" s="43">
        <f t="shared" si="11"/>
        <v>9.6282733844942927E-5</v>
      </c>
      <c r="E42" s="42">
        <v>7.0271E-2</v>
      </c>
      <c r="F42" s="26"/>
      <c r="G42" s="65" t="s">
        <v>77</v>
      </c>
      <c r="H42" s="15">
        <v>0</v>
      </c>
      <c r="I42" s="71">
        <v>0</v>
      </c>
      <c r="J42" s="71">
        <v>0</v>
      </c>
      <c r="K42" s="15">
        <v>0</v>
      </c>
      <c r="L42" s="71">
        <v>0</v>
      </c>
      <c r="M42" s="71">
        <v>0</v>
      </c>
      <c r="N42" s="15">
        <v>0</v>
      </c>
      <c r="O42" s="71">
        <v>0</v>
      </c>
      <c r="P42" s="71">
        <v>0</v>
      </c>
      <c r="Q42" s="15">
        <v>0</v>
      </c>
      <c r="R42" s="71">
        <v>0</v>
      </c>
      <c r="S42" s="71">
        <v>0</v>
      </c>
      <c r="T42" s="70">
        <v>0</v>
      </c>
      <c r="U42" s="72">
        <v>0.50514601000000003</v>
      </c>
      <c r="V42" s="72">
        <v>7.0271E-2</v>
      </c>
      <c r="W42" s="15">
        <v>26</v>
      </c>
      <c r="X42" s="71">
        <v>19.903177319999998</v>
      </c>
      <c r="Y42" s="71">
        <v>0</v>
      </c>
    </row>
    <row r="43" spans="1:25" x14ac:dyDescent="0.25">
      <c r="A43" s="40" t="s">
        <v>76</v>
      </c>
      <c r="B43" s="41">
        <v>1</v>
      </c>
      <c r="C43" s="42">
        <v>0.91315745102052426</v>
      </c>
      <c r="D43" s="43">
        <f t="shared" si="11"/>
        <v>1.7405125265690139E-4</v>
      </c>
      <c r="E43" s="42">
        <v>7.2726727272727276E-2</v>
      </c>
      <c r="F43" s="26"/>
      <c r="G43" s="65" t="s">
        <v>76</v>
      </c>
      <c r="H43" s="15">
        <v>0</v>
      </c>
      <c r="I43" s="71">
        <v>0</v>
      </c>
      <c r="J43" s="71">
        <v>0</v>
      </c>
      <c r="K43" s="15">
        <v>0</v>
      </c>
      <c r="L43" s="71">
        <v>0</v>
      </c>
      <c r="M43" s="71">
        <v>0</v>
      </c>
      <c r="N43" s="15">
        <v>0</v>
      </c>
      <c r="O43" s="71">
        <v>0</v>
      </c>
      <c r="P43" s="71">
        <v>0</v>
      </c>
      <c r="Q43" s="15">
        <v>0</v>
      </c>
      <c r="R43" s="71">
        <v>0</v>
      </c>
      <c r="S43" s="71">
        <v>0</v>
      </c>
      <c r="T43" s="70">
        <v>1</v>
      </c>
      <c r="U43" s="72">
        <v>0.91315745102052426</v>
      </c>
      <c r="V43" s="72">
        <v>7.2726727272727276E-2</v>
      </c>
      <c r="W43" s="15">
        <v>0</v>
      </c>
      <c r="X43" s="71">
        <v>0</v>
      </c>
      <c r="Y43" s="71">
        <v>0</v>
      </c>
    </row>
    <row r="44" spans="1:25" x14ac:dyDescent="0.25">
      <c r="A44" s="40" t="s">
        <v>73</v>
      </c>
      <c r="B44" s="41">
        <v>0</v>
      </c>
      <c r="C44" s="42">
        <v>0.152863</v>
      </c>
      <c r="D44" s="43">
        <f t="shared" si="11"/>
        <v>2.9136264074894917E-5</v>
      </c>
      <c r="E44" s="42">
        <v>0</v>
      </c>
      <c r="F44" s="26"/>
      <c r="G44" s="65" t="s">
        <v>73</v>
      </c>
      <c r="H44" s="15">
        <v>0</v>
      </c>
      <c r="I44" s="71">
        <v>0</v>
      </c>
      <c r="J44" s="71">
        <v>0</v>
      </c>
      <c r="K44" s="15">
        <v>0</v>
      </c>
      <c r="L44" s="71">
        <v>0</v>
      </c>
      <c r="M44" s="71">
        <v>0</v>
      </c>
      <c r="N44" s="15">
        <v>0</v>
      </c>
      <c r="O44" s="71">
        <v>0</v>
      </c>
      <c r="P44" s="71">
        <v>0</v>
      </c>
      <c r="Q44" s="15">
        <v>0</v>
      </c>
      <c r="R44" s="71">
        <v>0</v>
      </c>
      <c r="S44" s="71">
        <v>0</v>
      </c>
      <c r="T44" s="70">
        <v>0</v>
      </c>
      <c r="U44" s="72">
        <v>0.152863</v>
      </c>
      <c r="V44" s="72">
        <v>0</v>
      </c>
      <c r="W44" s="15">
        <v>0</v>
      </c>
      <c r="X44" s="71">
        <v>0</v>
      </c>
      <c r="Y44" s="71">
        <v>0</v>
      </c>
    </row>
    <row r="45" spans="1:25" x14ac:dyDescent="0.25">
      <c r="A45" s="40" t="s">
        <v>75</v>
      </c>
      <c r="B45" s="41">
        <v>16</v>
      </c>
      <c r="C45" s="42">
        <v>1007.6314085042521</v>
      </c>
      <c r="D45" s="43">
        <f t="shared" si="11"/>
        <v>0.19205834510861494</v>
      </c>
      <c r="E45" s="42">
        <v>0</v>
      </c>
      <c r="F45" s="26"/>
      <c r="G45" s="65" t="s">
        <v>75</v>
      </c>
      <c r="H45" s="15">
        <v>3</v>
      </c>
      <c r="I45" s="71">
        <v>1000</v>
      </c>
      <c r="J45" s="71">
        <v>0</v>
      </c>
      <c r="K45" s="15">
        <v>0</v>
      </c>
      <c r="L45" s="71">
        <v>0</v>
      </c>
      <c r="M45" s="71">
        <v>0</v>
      </c>
      <c r="N45" s="15">
        <v>0</v>
      </c>
      <c r="O45" s="71">
        <v>0</v>
      </c>
      <c r="P45" s="71">
        <v>0</v>
      </c>
      <c r="Q45" s="15">
        <v>0</v>
      </c>
      <c r="R45" s="71">
        <v>0</v>
      </c>
      <c r="S45" s="71">
        <v>0</v>
      </c>
      <c r="T45" s="70">
        <v>13</v>
      </c>
      <c r="U45" s="72">
        <v>7.6314085042521249</v>
      </c>
      <c r="V45" s="72">
        <v>0</v>
      </c>
      <c r="W45" s="15">
        <v>0</v>
      </c>
      <c r="X45" s="71">
        <v>0</v>
      </c>
      <c r="Y45" s="71">
        <v>0</v>
      </c>
    </row>
    <row r="46" spans="1:25" x14ac:dyDescent="0.25">
      <c r="A46" s="40" t="s">
        <v>68</v>
      </c>
      <c r="B46" s="41">
        <v>20</v>
      </c>
      <c r="C46" s="42">
        <v>1461.6590278199999</v>
      </c>
      <c r="D46" s="43">
        <f t="shared" si="11"/>
        <v>0.27859772097903152</v>
      </c>
      <c r="E46" s="42">
        <v>0</v>
      </c>
      <c r="F46" s="26"/>
      <c r="G46" s="65" t="s">
        <v>68</v>
      </c>
      <c r="H46" s="15">
        <v>11</v>
      </c>
      <c r="I46" s="71">
        <v>1452.8095495499999</v>
      </c>
      <c r="J46" s="71">
        <v>0</v>
      </c>
      <c r="K46" s="15">
        <v>0</v>
      </c>
      <c r="L46" s="71">
        <v>0</v>
      </c>
      <c r="M46" s="71">
        <v>0</v>
      </c>
      <c r="N46" s="15">
        <v>0</v>
      </c>
      <c r="O46" s="71">
        <v>0</v>
      </c>
      <c r="P46" s="71">
        <v>0</v>
      </c>
      <c r="Q46" s="15">
        <v>0</v>
      </c>
      <c r="R46" s="71">
        <v>0</v>
      </c>
      <c r="S46" s="71">
        <v>0</v>
      </c>
      <c r="T46" s="70">
        <v>9</v>
      </c>
      <c r="U46" s="72">
        <v>8.8494782699999988</v>
      </c>
      <c r="V46" s="72">
        <v>0</v>
      </c>
      <c r="W46" s="15">
        <v>0</v>
      </c>
      <c r="X46" s="71">
        <v>0</v>
      </c>
      <c r="Y46" s="71">
        <v>0</v>
      </c>
    </row>
    <row r="47" spans="1:25" x14ac:dyDescent="0.25">
      <c r="A47" s="40" t="s">
        <v>69</v>
      </c>
      <c r="B47" s="41">
        <v>10</v>
      </c>
      <c r="C47" s="42">
        <v>560.63245812820503</v>
      </c>
      <c r="D47" s="43">
        <f t="shared" si="11"/>
        <v>0.1068586600353313</v>
      </c>
      <c r="E47" s="42">
        <v>0</v>
      </c>
      <c r="F47" s="26"/>
      <c r="G47" s="65" t="s">
        <v>69</v>
      </c>
      <c r="H47" s="15">
        <v>5</v>
      </c>
      <c r="I47" s="71">
        <v>554.35625299999992</v>
      </c>
      <c r="J47" s="71">
        <v>0</v>
      </c>
      <c r="K47" s="15">
        <v>1</v>
      </c>
      <c r="L47" s="71">
        <v>2.5</v>
      </c>
      <c r="M47" s="71">
        <v>0</v>
      </c>
      <c r="N47" s="15">
        <v>0</v>
      </c>
      <c r="O47" s="71">
        <v>0</v>
      </c>
      <c r="P47" s="71">
        <v>0</v>
      </c>
      <c r="Q47" s="15">
        <v>0</v>
      </c>
      <c r="R47" s="71">
        <v>0</v>
      </c>
      <c r="S47" s="71">
        <v>0</v>
      </c>
      <c r="T47" s="70">
        <v>4</v>
      </c>
      <c r="U47" s="72">
        <v>3.7762051282051274</v>
      </c>
      <c r="V47" s="72">
        <v>0</v>
      </c>
      <c r="W47" s="15">
        <v>0</v>
      </c>
      <c r="X47" s="71">
        <v>0</v>
      </c>
      <c r="Y47" s="71">
        <v>0</v>
      </c>
    </row>
    <row r="48" spans="1:25" ht="17.25" x14ac:dyDescent="0.25">
      <c r="A48" s="49" t="s">
        <v>122</v>
      </c>
      <c r="B48" s="37">
        <f>SUM(B49:B50)</f>
        <v>54</v>
      </c>
      <c r="C48" s="38">
        <f t="shared" ref="C48:E48" si="12">SUM(C49:C50)</f>
        <v>39.806354639999995</v>
      </c>
      <c r="D48" s="39">
        <f t="shared" si="12"/>
        <v>7.5872412594935237E-3</v>
      </c>
      <c r="E48" s="38">
        <f t="shared" si="12"/>
        <v>0</v>
      </c>
      <c r="F48" s="73"/>
      <c r="G48" s="65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5">
      <c r="A49" s="40" t="s">
        <v>66</v>
      </c>
      <c r="B49" s="41">
        <v>28</v>
      </c>
      <c r="C49" s="42">
        <v>19.903177319999998</v>
      </c>
      <c r="D49" s="43">
        <f t="shared" si="11"/>
        <v>3.7936206297467618E-3</v>
      </c>
      <c r="E49" s="42">
        <v>0</v>
      </c>
      <c r="F49" s="26"/>
      <c r="G49" s="65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5">
      <c r="A50" s="40" t="s">
        <v>70</v>
      </c>
      <c r="B50" s="41">
        <v>26</v>
      </c>
      <c r="C50" s="42">
        <v>19.903177319999998</v>
      </c>
      <c r="D50" s="43">
        <f t="shared" si="11"/>
        <v>3.7936206297467618E-3</v>
      </c>
      <c r="E50" s="42">
        <v>0</v>
      </c>
      <c r="F50" s="26"/>
      <c r="G50" s="65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5">
      <c r="A51" s="29" t="s">
        <v>16</v>
      </c>
      <c r="B51" s="34">
        <f>B52+B64</f>
        <v>11383</v>
      </c>
      <c r="C51" s="30">
        <f t="shared" ref="C51:E51" si="13">C52+C64</f>
        <v>31346.546361272583</v>
      </c>
      <c r="D51" s="35">
        <f t="shared" si="13"/>
        <v>0.99999999999999978</v>
      </c>
      <c r="E51" s="30">
        <f t="shared" si="13"/>
        <v>3641.045431351748</v>
      </c>
      <c r="F51" s="26"/>
      <c r="G51" s="62" t="s">
        <v>16</v>
      </c>
      <c r="H51" s="68">
        <f>SUM(H53:H63)</f>
        <v>313</v>
      </c>
      <c r="I51" s="69">
        <f t="shared" ref="I51:Y51" si="14">SUM(I53:I63)</f>
        <v>26771.118781269994</v>
      </c>
      <c r="J51" s="69">
        <f t="shared" si="14"/>
        <v>2250</v>
      </c>
      <c r="K51" s="68">
        <f t="shared" si="14"/>
        <v>46</v>
      </c>
      <c r="L51" s="69">
        <f t="shared" si="14"/>
        <v>935.29200000000003</v>
      </c>
      <c r="M51" s="69">
        <f t="shared" si="14"/>
        <v>3</v>
      </c>
      <c r="N51" s="68">
        <f t="shared" si="14"/>
        <v>1</v>
      </c>
      <c r="O51" s="69">
        <f t="shared" si="14"/>
        <v>60</v>
      </c>
      <c r="P51" s="69">
        <f t="shared" si="14"/>
        <v>0</v>
      </c>
      <c r="Q51" s="68">
        <f t="shared" si="14"/>
        <v>0</v>
      </c>
      <c r="R51" s="69">
        <f t="shared" si="14"/>
        <v>0</v>
      </c>
      <c r="S51" s="69">
        <f t="shared" si="14"/>
        <v>0</v>
      </c>
      <c r="T51" s="68">
        <f t="shared" si="14"/>
        <v>451</v>
      </c>
      <c r="U51" s="69">
        <f t="shared" si="14"/>
        <v>309.28357574122265</v>
      </c>
      <c r="V51" s="69">
        <f t="shared" si="14"/>
        <v>13.023698436804413</v>
      </c>
      <c r="W51" s="68">
        <f t="shared" si="14"/>
        <v>10572</v>
      </c>
      <c r="X51" s="69">
        <f t="shared" si="14"/>
        <v>3270.8520042613632</v>
      </c>
      <c r="Y51" s="69">
        <f t="shared" si="14"/>
        <v>1375.0217329149436</v>
      </c>
    </row>
    <row r="52" spans="1:25" x14ac:dyDescent="0.25">
      <c r="A52" s="36" t="s">
        <v>82</v>
      </c>
      <c r="B52" s="37">
        <f>SUM(B53:B63)</f>
        <v>811</v>
      </c>
      <c r="C52" s="38">
        <f t="shared" ref="C52:E52" si="15">SUM(C53:C63)</f>
        <v>28075.69435701122</v>
      </c>
      <c r="D52" s="39">
        <f t="shared" si="15"/>
        <v>0.89565510769306378</v>
      </c>
      <c r="E52" s="38">
        <f t="shared" si="15"/>
        <v>2266.0236984368044</v>
      </c>
      <c r="F52" s="26"/>
      <c r="G52" s="63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spans="1:25" x14ac:dyDescent="0.25">
      <c r="A53" s="40" t="s">
        <v>67</v>
      </c>
      <c r="B53" s="41">
        <v>190</v>
      </c>
      <c r="C53" s="42">
        <v>2702.6060674399996</v>
      </c>
      <c r="D53" s="43">
        <f>C53/$C$51</f>
        <v>8.6217028067211973E-2</v>
      </c>
      <c r="E53" s="42">
        <v>10.29</v>
      </c>
      <c r="F53" s="26"/>
      <c r="G53" s="65" t="s">
        <v>67</v>
      </c>
      <c r="H53" s="15">
        <v>66</v>
      </c>
      <c r="I53" s="71">
        <v>2486.1035754399995</v>
      </c>
      <c r="J53" s="71">
        <v>10</v>
      </c>
      <c r="K53" s="15">
        <v>12</v>
      </c>
      <c r="L53" s="71">
        <v>143.50000000000003</v>
      </c>
      <c r="M53" s="71">
        <v>0</v>
      </c>
      <c r="N53" s="15">
        <v>0</v>
      </c>
      <c r="O53" s="71">
        <v>0</v>
      </c>
      <c r="P53" s="71">
        <v>0</v>
      </c>
      <c r="Q53" s="15">
        <v>0</v>
      </c>
      <c r="R53" s="71">
        <v>0</v>
      </c>
      <c r="S53" s="71">
        <v>0</v>
      </c>
      <c r="T53" s="70">
        <v>112</v>
      </c>
      <c r="U53" s="72">
        <v>73.002492000000032</v>
      </c>
      <c r="V53" s="72">
        <v>0.29000000000000004</v>
      </c>
      <c r="W53" s="15">
        <v>0</v>
      </c>
      <c r="X53" s="71">
        <v>0</v>
      </c>
      <c r="Y53" s="71">
        <v>0</v>
      </c>
    </row>
    <row r="54" spans="1:25" x14ac:dyDescent="0.25">
      <c r="A54" s="40" t="s">
        <v>72</v>
      </c>
      <c r="B54" s="41">
        <v>80</v>
      </c>
      <c r="C54" s="42">
        <v>3271.6483091999999</v>
      </c>
      <c r="D54" s="43">
        <f t="shared" ref="D54:D66" si="16">C54/$C$51</f>
        <v>0.10437029558197172</v>
      </c>
      <c r="E54" s="42">
        <v>0</v>
      </c>
      <c r="F54" s="26"/>
      <c r="G54" s="65" t="s">
        <v>72</v>
      </c>
      <c r="H54" s="15">
        <v>28</v>
      </c>
      <c r="I54" s="71">
        <v>2765.8138091999999</v>
      </c>
      <c r="J54" s="71">
        <v>0</v>
      </c>
      <c r="K54" s="15">
        <v>5</v>
      </c>
      <c r="L54" s="71">
        <v>470</v>
      </c>
      <c r="M54" s="71">
        <v>0</v>
      </c>
      <c r="N54" s="15">
        <v>0</v>
      </c>
      <c r="O54" s="71">
        <v>0</v>
      </c>
      <c r="P54" s="71">
        <v>0</v>
      </c>
      <c r="Q54" s="15">
        <v>0</v>
      </c>
      <c r="R54" s="71">
        <v>0</v>
      </c>
      <c r="S54" s="71">
        <v>0</v>
      </c>
      <c r="T54" s="70">
        <v>47</v>
      </c>
      <c r="U54" s="72">
        <v>35.834500000000013</v>
      </c>
      <c r="V54" s="72">
        <v>0</v>
      </c>
      <c r="W54" s="15">
        <v>0</v>
      </c>
      <c r="X54" s="71">
        <v>0</v>
      </c>
      <c r="Y54" s="71">
        <v>0</v>
      </c>
    </row>
    <row r="55" spans="1:25" x14ac:dyDescent="0.25">
      <c r="A55" s="40" t="s">
        <v>71</v>
      </c>
      <c r="B55" s="41">
        <v>125</v>
      </c>
      <c r="C55" s="42">
        <v>6501.2966583389725</v>
      </c>
      <c r="D55" s="43">
        <f t="shared" si="16"/>
        <v>0.20740073191511352</v>
      </c>
      <c r="E55" s="42">
        <v>0.125</v>
      </c>
      <c r="F55" s="26"/>
      <c r="G55" s="65" t="s">
        <v>71</v>
      </c>
      <c r="H55" s="15">
        <v>54</v>
      </c>
      <c r="I55" s="71">
        <v>6358.4931549999983</v>
      </c>
      <c r="J55" s="71">
        <v>0</v>
      </c>
      <c r="K55" s="15">
        <v>10</v>
      </c>
      <c r="L55" s="71">
        <v>45.492000000000004</v>
      </c>
      <c r="M55" s="71">
        <v>0</v>
      </c>
      <c r="N55" s="15">
        <v>1</v>
      </c>
      <c r="O55" s="71">
        <v>60</v>
      </c>
      <c r="P55" s="71">
        <v>0</v>
      </c>
      <c r="Q55" s="15">
        <v>0</v>
      </c>
      <c r="R55" s="71">
        <v>0</v>
      </c>
      <c r="S55" s="71">
        <v>0</v>
      </c>
      <c r="T55" s="70">
        <v>60</v>
      </c>
      <c r="U55" s="72">
        <v>37.311503338974376</v>
      </c>
      <c r="V55" s="72">
        <v>0.125</v>
      </c>
      <c r="W55" s="15">
        <v>0</v>
      </c>
      <c r="X55" s="71">
        <v>0</v>
      </c>
      <c r="Y55" s="71">
        <v>0</v>
      </c>
    </row>
    <row r="56" spans="1:25" x14ac:dyDescent="0.25">
      <c r="A56" s="40" t="s">
        <v>66</v>
      </c>
      <c r="B56" s="41">
        <v>74</v>
      </c>
      <c r="C56" s="42">
        <v>2165.9914565950876</v>
      </c>
      <c r="D56" s="43">
        <f t="shared" si="16"/>
        <v>6.9098248707585991E-2</v>
      </c>
      <c r="E56" s="42">
        <v>203.01118866666667</v>
      </c>
      <c r="F56" s="26"/>
      <c r="G56" s="65" t="s">
        <v>66</v>
      </c>
      <c r="H56" s="15">
        <v>36</v>
      </c>
      <c r="I56" s="71">
        <v>2135.3313205599998</v>
      </c>
      <c r="J56" s="71">
        <v>200</v>
      </c>
      <c r="K56" s="15">
        <v>2</v>
      </c>
      <c r="L56" s="71">
        <v>4</v>
      </c>
      <c r="M56" s="71">
        <v>0</v>
      </c>
      <c r="N56" s="15">
        <v>0</v>
      </c>
      <c r="O56" s="71">
        <v>0</v>
      </c>
      <c r="P56" s="71">
        <v>0</v>
      </c>
      <c r="Q56" s="15">
        <v>0</v>
      </c>
      <c r="R56" s="71">
        <v>0</v>
      </c>
      <c r="S56" s="71">
        <v>0</v>
      </c>
      <c r="T56" s="70">
        <v>36</v>
      </c>
      <c r="U56" s="72">
        <v>26.660136035087717</v>
      </c>
      <c r="V56" s="72">
        <v>3.0111886666666665</v>
      </c>
      <c r="W56" s="15">
        <v>6808</v>
      </c>
      <c r="X56" s="71">
        <v>2071.1668184435503</v>
      </c>
      <c r="Y56" s="71">
        <v>1068.3030757124716</v>
      </c>
    </row>
    <row r="57" spans="1:25" x14ac:dyDescent="0.25">
      <c r="A57" s="40" t="s">
        <v>74</v>
      </c>
      <c r="B57" s="41">
        <v>37</v>
      </c>
      <c r="C57" s="42">
        <v>1439.7645002101378</v>
      </c>
      <c r="D57" s="43">
        <f t="shared" si="16"/>
        <v>4.5930562289595953E-2</v>
      </c>
      <c r="E57" s="42">
        <v>1050.3048077701378</v>
      </c>
      <c r="F57" s="26"/>
      <c r="G57" s="65" t="s">
        <v>74</v>
      </c>
      <c r="H57" s="15">
        <v>10</v>
      </c>
      <c r="I57" s="71">
        <v>1359.2626924400001</v>
      </c>
      <c r="J57" s="71">
        <v>1040</v>
      </c>
      <c r="K57" s="15">
        <v>6</v>
      </c>
      <c r="L57" s="71">
        <v>65</v>
      </c>
      <c r="M57" s="71">
        <v>3</v>
      </c>
      <c r="N57" s="15">
        <v>0</v>
      </c>
      <c r="O57" s="71">
        <v>0</v>
      </c>
      <c r="P57" s="71">
        <v>0</v>
      </c>
      <c r="Q57" s="15">
        <v>0</v>
      </c>
      <c r="R57" s="71">
        <v>0</v>
      </c>
      <c r="S57" s="71">
        <v>0</v>
      </c>
      <c r="T57" s="70">
        <v>21</v>
      </c>
      <c r="U57" s="72">
        <v>15.50180777013775</v>
      </c>
      <c r="V57" s="72">
        <v>7.3048077701377476</v>
      </c>
      <c r="W57" s="15">
        <v>0</v>
      </c>
      <c r="X57" s="71">
        <v>0</v>
      </c>
      <c r="Y57" s="71">
        <v>0</v>
      </c>
    </row>
    <row r="58" spans="1:25" x14ac:dyDescent="0.25">
      <c r="A58" s="40" t="s">
        <v>70</v>
      </c>
      <c r="B58" s="41">
        <v>34</v>
      </c>
      <c r="C58" s="42">
        <v>512.11404674999994</v>
      </c>
      <c r="D58" s="43">
        <f t="shared" si="16"/>
        <v>1.6337176059136663E-2</v>
      </c>
      <c r="E58" s="42">
        <v>0.359846</v>
      </c>
      <c r="F58" s="26"/>
      <c r="G58" s="65" t="s">
        <v>77</v>
      </c>
      <c r="H58" s="15">
        <v>14</v>
      </c>
      <c r="I58" s="71">
        <v>501.06739694999993</v>
      </c>
      <c r="J58" s="71">
        <v>0</v>
      </c>
      <c r="K58" s="15">
        <v>0</v>
      </c>
      <c r="L58" s="71">
        <v>0</v>
      </c>
      <c r="M58" s="71">
        <v>0</v>
      </c>
      <c r="N58" s="15">
        <v>0</v>
      </c>
      <c r="O58" s="71">
        <v>0</v>
      </c>
      <c r="P58" s="71">
        <v>0</v>
      </c>
      <c r="Q58" s="15">
        <v>0</v>
      </c>
      <c r="R58" s="71">
        <v>0</v>
      </c>
      <c r="S58" s="71">
        <v>0</v>
      </c>
      <c r="T58" s="70">
        <v>20</v>
      </c>
      <c r="U58" s="72">
        <v>11.046649800000003</v>
      </c>
      <c r="V58" s="72">
        <v>0.359846</v>
      </c>
      <c r="W58" s="15">
        <v>3764</v>
      </c>
      <c r="X58" s="71">
        <v>1199.6851858178129</v>
      </c>
      <c r="Y58" s="71">
        <v>306.718657202472</v>
      </c>
    </row>
    <row r="59" spans="1:25" x14ac:dyDescent="0.25">
      <c r="A59" s="40" t="s">
        <v>76</v>
      </c>
      <c r="B59" s="41">
        <v>1</v>
      </c>
      <c r="C59" s="42">
        <v>3.4250601355659787</v>
      </c>
      <c r="D59" s="43">
        <f t="shared" si="16"/>
        <v>1.0926435391292435E-4</v>
      </c>
      <c r="E59" s="42">
        <v>0</v>
      </c>
      <c r="F59" s="26"/>
      <c r="G59" s="65" t="s">
        <v>76</v>
      </c>
      <c r="H59" s="15">
        <v>1</v>
      </c>
      <c r="I59" s="71">
        <v>2.85581123</v>
      </c>
      <c r="J59" s="71">
        <v>0</v>
      </c>
      <c r="K59" s="15">
        <v>0</v>
      </c>
      <c r="L59" s="71">
        <v>0</v>
      </c>
      <c r="M59" s="71">
        <v>0</v>
      </c>
      <c r="N59" s="15">
        <v>0</v>
      </c>
      <c r="O59" s="71">
        <v>0</v>
      </c>
      <c r="P59" s="71">
        <v>0</v>
      </c>
      <c r="Q59" s="15">
        <v>0</v>
      </c>
      <c r="R59" s="71">
        <v>0</v>
      </c>
      <c r="S59" s="71">
        <v>0</v>
      </c>
      <c r="T59" s="70">
        <v>0</v>
      </c>
      <c r="U59" s="72">
        <v>0.56924890556597874</v>
      </c>
      <c r="V59" s="72">
        <v>0</v>
      </c>
      <c r="W59" s="15">
        <v>0</v>
      </c>
      <c r="X59" s="71">
        <v>0</v>
      </c>
      <c r="Y59" s="71">
        <v>0</v>
      </c>
    </row>
    <row r="60" spans="1:25" x14ac:dyDescent="0.25">
      <c r="A60" s="40" t="s">
        <v>73</v>
      </c>
      <c r="B60" s="41">
        <v>17</v>
      </c>
      <c r="C60" s="42">
        <v>792.64297713000008</v>
      </c>
      <c r="D60" s="43">
        <f t="shared" si="16"/>
        <v>2.5286453186730614E-2</v>
      </c>
      <c r="E60" s="42">
        <v>0</v>
      </c>
      <c r="F60" s="26"/>
      <c r="G60" s="65" t="s">
        <v>73</v>
      </c>
      <c r="H60" s="15">
        <v>6</v>
      </c>
      <c r="I60" s="71">
        <v>725.11151413000005</v>
      </c>
      <c r="J60" s="71">
        <v>0</v>
      </c>
      <c r="K60" s="15">
        <v>4</v>
      </c>
      <c r="L60" s="71">
        <v>61.7</v>
      </c>
      <c r="M60" s="71">
        <v>0</v>
      </c>
      <c r="N60" s="15">
        <v>0</v>
      </c>
      <c r="O60" s="71">
        <v>0</v>
      </c>
      <c r="P60" s="71">
        <v>0</v>
      </c>
      <c r="Q60" s="15">
        <v>0</v>
      </c>
      <c r="R60" s="71">
        <v>0</v>
      </c>
      <c r="S60" s="71">
        <v>0</v>
      </c>
      <c r="T60" s="70">
        <v>7</v>
      </c>
      <c r="U60" s="72">
        <v>5.8314630000000003</v>
      </c>
      <c r="V60" s="72">
        <v>0</v>
      </c>
      <c r="W60" s="15">
        <v>0</v>
      </c>
      <c r="X60" s="71">
        <v>0</v>
      </c>
      <c r="Y60" s="71">
        <v>0</v>
      </c>
    </row>
    <row r="61" spans="1:25" x14ac:dyDescent="0.25">
      <c r="A61" s="40" t="s">
        <v>75</v>
      </c>
      <c r="B61" s="41">
        <v>61</v>
      </c>
      <c r="C61" s="42">
        <v>2004.2031784632518</v>
      </c>
      <c r="D61" s="43">
        <f t="shared" si="16"/>
        <v>6.3936969494647916E-2</v>
      </c>
      <c r="E61" s="42">
        <v>1001.725</v>
      </c>
      <c r="F61" s="26"/>
      <c r="G61" s="65" t="s">
        <v>75</v>
      </c>
      <c r="H61" s="15">
        <v>11</v>
      </c>
      <c r="I61" s="71">
        <v>1977.8453219600001</v>
      </c>
      <c r="J61" s="71">
        <v>1000</v>
      </c>
      <c r="K61" s="15">
        <v>0</v>
      </c>
      <c r="L61" s="71">
        <v>0</v>
      </c>
      <c r="M61" s="71">
        <v>0</v>
      </c>
      <c r="N61" s="15">
        <v>0</v>
      </c>
      <c r="O61" s="71">
        <v>0</v>
      </c>
      <c r="P61" s="71">
        <v>0</v>
      </c>
      <c r="Q61" s="15">
        <v>0</v>
      </c>
      <c r="R61" s="71">
        <v>0</v>
      </c>
      <c r="S61" s="71">
        <v>0</v>
      </c>
      <c r="T61" s="70">
        <v>50</v>
      </c>
      <c r="U61" s="72">
        <v>26.357856503251629</v>
      </c>
      <c r="V61" s="72">
        <v>1.7250000000000001</v>
      </c>
      <c r="W61" s="15">
        <v>0</v>
      </c>
      <c r="X61" s="71">
        <v>0</v>
      </c>
      <c r="Y61" s="71">
        <v>0</v>
      </c>
    </row>
    <row r="62" spans="1:25" x14ac:dyDescent="0.25">
      <c r="A62" s="40" t="s">
        <v>68</v>
      </c>
      <c r="B62" s="41">
        <v>122</v>
      </c>
      <c r="C62" s="42">
        <v>6349.3087371199999</v>
      </c>
      <c r="D62" s="43">
        <f t="shared" si="16"/>
        <v>0.2025520982102296</v>
      </c>
      <c r="E62" s="42">
        <v>0</v>
      </c>
      <c r="F62" s="26"/>
      <c r="G62" s="65" t="s">
        <v>68</v>
      </c>
      <c r="H62" s="15">
        <v>61</v>
      </c>
      <c r="I62" s="71">
        <v>6290.6789128599994</v>
      </c>
      <c r="J62" s="71">
        <v>0</v>
      </c>
      <c r="K62" s="15">
        <v>2</v>
      </c>
      <c r="L62" s="71">
        <v>14.6</v>
      </c>
      <c r="M62" s="71">
        <v>0</v>
      </c>
      <c r="N62" s="15">
        <v>0</v>
      </c>
      <c r="O62" s="71">
        <v>0</v>
      </c>
      <c r="P62" s="71">
        <v>0</v>
      </c>
      <c r="Q62" s="15">
        <v>0</v>
      </c>
      <c r="R62" s="71">
        <v>0</v>
      </c>
      <c r="S62" s="71">
        <v>0</v>
      </c>
      <c r="T62" s="70">
        <v>59</v>
      </c>
      <c r="U62" s="72">
        <v>44.029824259999998</v>
      </c>
      <c r="V62" s="72">
        <v>0</v>
      </c>
      <c r="W62" s="15">
        <v>0</v>
      </c>
      <c r="X62" s="71">
        <v>0</v>
      </c>
      <c r="Y62" s="71">
        <v>0</v>
      </c>
    </row>
    <row r="63" spans="1:25" x14ac:dyDescent="0.25">
      <c r="A63" s="40" t="s">
        <v>69</v>
      </c>
      <c r="B63" s="41">
        <v>70</v>
      </c>
      <c r="C63" s="42">
        <v>2332.6933656282044</v>
      </c>
      <c r="D63" s="43">
        <f t="shared" si="16"/>
        <v>7.4416279826927112E-2</v>
      </c>
      <c r="E63" s="42">
        <v>0.20785599999999999</v>
      </c>
      <c r="F63" s="26"/>
      <c r="G63" s="65" t="s">
        <v>69</v>
      </c>
      <c r="H63" s="15">
        <v>26</v>
      </c>
      <c r="I63" s="71">
        <v>2168.5552714999994</v>
      </c>
      <c r="J63" s="71">
        <v>0</v>
      </c>
      <c r="K63" s="15">
        <v>5</v>
      </c>
      <c r="L63" s="71">
        <v>131</v>
      </c>
      <c r="M63" s="71">
        <v>0</v>
      </c>
      <c r="N63" s="15">
        <v>0</v>
      </c>
      <c r="O63" s="71">
        <v>0</v>
      </c>
      <c r="P63" s="71">
        <v>0</v>
      </c>
      <c r="Q63" s="15">
        <v>0</v>
      </c>
      <c r="R63" s="71">
        <v>0</v>
      </c>
      <c r="S63" s="71">
        <v>0</v>
      </c>
      <c r="T63" s="70">
        <v>39</v>
      </c>
      <c r="U63" s="72">
        <v>33.138094128205118</v>
      </c>
      <c r="V63" s="72">
        <v>0.20785599999999999</v>
      </c>
      <c r="W63" s="15">
        <v>0</v>
      </c>
      <c r="X63" s="71">
        <v>0</v>
      </c>
      <c r="Y63" s="71">
        <v>0</v>
      </c>
    </row>
    <row r="64" spans="1:25" ht="17.25" x14ac:dyDescent="0.25">
      <c r="A64" s="49" t="s">
        <v>123</v>
      </c>
      <c r="B64" s="37">
        <f>SUM(B65:B66)</f>
        <v>10572</v>
      </c>
      <c r="C64" s="38">
        <f t="shared" ref="C64:E64" si="17">SUM(C65:C66)</f>
        <v>3270.8520042613632</v>
      </c>
      <c r="D64" s="39">
        <f t="shared" si="17"/>
        <v>0.10434489230693597</v>
      </c>
      <c r="E64" s="38">
        <f t="shared" si="17"/>
        <v>1375.0217329149436</v>
      </c>
      <c r="F64" s="73"/>
      <c r="G64" s="65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5">
      <c r="A65" s="40" t="s">
        <v>66</v>
      </c>
      <c r="B65" s="41">
        <v>6808</v>
      </c>
      <c r="C65" s="42">
        <v>2071.1668184435503</v>
      </c>
      <c r="D65" s="43">
        <f t="shared" si="16"/>
        <v>6.6073206106124494E-2</v>
      </c>
      <c r="E65" s="42">
        <v>1068.3030757124716</v>
      </c>
      <c r="F65" s="26"/>
      <c r="G65" s="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5">
      <c r="A66" s="40" t="s">
        <v>70</v>
      </c>
      <c r="B66" s="41">
        <v>3764</v>
      </c>
      <c r="C66" s="42">
        <v>1199.6851858178129</v>
      </c>
      <c r="D66" s="43">
        <f t="shared" si="16"/>
        <v>3.8271686200811471E-2</v>
      </c>
      <c r="E66" s="42">
        <v>306.718657202472</v>
      </c>
      <c r="F66" s="26"/>
      <c r="G66" s="65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5">
      <c r="A67" s="29" t="s">
        <v>17</v>
      </c>
      <c r="B67" s="34">
        <f>B68+B80</f>
        <v>229</v>
      </c>
      <c r="C67" s="30">
        <f t="shared" ref="C67:E67" si="18">C68+C80</f>
        <v>1106.801733776935</v>
      </c>
      <c r="D67" s="35">
        <f t="shared" si="18"/>
        <v>1</v>
      </c>
      <c r="E67" s="30">
        <f t="shared" si="18"/>
        <v>54.762261700687674</v>
      </c>
      <c r="F67" s="26"/>
      <c r="G67" s="62" t="s">
        <v>17</v>
      </c>
      <c r="H67" s="68">
        <f>SUM(H69:H79)</f>
        <v>43</v>
      </c>
      <c r="I67" s="69">
        <f t="shared" ref="I67:Y67" si="19">SUM(I69:I79)</f>
        <v>706.55704806000006</v>
      </c>
      <c r="J67" s="69">
        <f t="shared" si="19"/>
        <v>50</v>
      </c>
      <c r="K67" s="68">
        <f t="shared" si="19"/>
        <v>30</v>
      </c>
      <c r="L67" s="69">
        <f t="shared" si="19"/>
        <v>302.65999999999997</v>
      </c>
      <c r="M67" s="69">
        <f t="shared" si="19"/>
        <v>2</v>
      </c>
      <c r="N67" s="68">
        <f t="shared" si="19"/>
        <v>1</v>
      </c>
      <c r="O67" s="69">
        <f t="shared" si="19"/>
        <v>3</v>
      </c>
      <c r="P67" s="69">
        <f t="shared" si="19"/>
        <v>0</v>
      </c>
      <c r="Q67" s="68">
        <f t="shared" si="19"/>
        <v>0</v>
      </c>
      <c r="R67" s="69">
        <f t="shared" si="19"/>
        <v>0</v>
      </c>
      <c r="S67" s="69">
        <f t="shared" si="19"/>
        <v>0</v>
      </c>
      <c r="T67" s="68">
        <f t="shared" si="19"/>
        <v>149</v>
      </c>
      <c r="U67" s="69">
        <f t="shared" si="19"/>
        <v>92.417572636934892</v>
      </c>
      <c r="V67" s="69">
        <f t="shared" si="19"/>
        <v>2.7622617006876737</v>
      </c>
      <c r="W67" s="68">
        <f t="shared" si="19"/>
        <v>6</v>
      </c>
      <c r="X67" s="69">
        <f t="shared" si="19"/>
        <v>2.1671130799999996</v>
      </c>
      <c r="Y67" s="69">
        <f t="shared" si="19"/>
        <v>0</v>
      </c>
    </row>
    <row r="68" spans="1:25" x14ac:dyDescent="0.25">
      <c r="A68" s="36" t="s">
        <v>82</v>
      </c>
      <c r="B68" s="37">
        <f>SUM(B69:B79)</f>
        <v>223</v>
      </c>
      <c r="C68" s="38">
        <f t="shared" ref="C68:E68" si="20">SUM(C69:C79)</f>
        <v>1104.6346206969349</v>
      </c>
      <c r="D68" s="39">
        <f t="shared" si="20"/>
        <v>0.99804200425978307</v>
      </c>
      <c r="E68" s="38">
        <f t="shared" si="20"/>
        <v>54.762261700687674</v>
      </c>
      <c r="F68" s="26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  <row r="69" spans="1:25" x14ac:dyDescent="0.25">
      <c r="A69" s="40" t="s">
        <v>67</v>
      </c>
      <c r="B69" s="41">
        <v>30</v>
      </c>
      <c r="C69" s="42">
        <v>79.53528566</v>
      </c>
      <c r="D69" s="43">
        <f>C69/$C$67</f>
        <v>7.1860463561606205E-2</v>
      </c>
      <c r="E69" s="42">
        <v>0</v>
      </c>
      <c r="F69" s="26"/>
      <c r="G69" s="3" t="s">
        <v>67</v>
      </c>
      <c r="H69" s="15">
        <v>3</v>
      </c>
      <c r="I69" s="71">
        <v>36.777285659999997</v>
      </c>
      <c r="J69" s="71">
        <v>0</v>
      </c>
      <c r="K69" s="15">
        <v>2</v>
      </c>
      <c r="L69" s="71">
        <v>27.26</v>
      </c>
      <c r="M69" s="71">
        <v>0</v>
      </c>
      <c r="N69" s="15">
        <v>1</v>
      </c>
      <c r="O69" s="71">
        <v>3</v>
      </c>
      <c r="P69" s="71">
        <v>0</v>
      </c>
      <c r="Q69" s="15">
        <v>0</v>
      </c>
      <c r="R69" s="71">
        <v>0</v>
      </c>
      <c r="S69" s="71">
        <v>0</v>
      </c>
      <c r="T69" s="70">
        <v>24</v>
      </c>
      <c r="U69" s="72">
        <v>12.497999999999999</v>
      </c>
      <c r="V69" s="72">
        <v>0</v>
      </c>
      <c r="W69" s="15">
        <v>0</v>
      </c>
      <c r="X69" s="71">
        <v>0</v>
      </c>
      <c r="Y69" s="71">
        <v>0</v>
      </c>
    </row>
    <row r="70" spans="1:25" x14ac:dyDescent="0.25">
      <c r="A70" s="40" t="s">
        <v>72</v>
      </c>
      <c r="B70" s="41">
        <v>13</v>
      </c>
      <c r="C70" s="42">
        <v>37.804866839999995</v>
      </c>
      <c r="D70" s="43">
        <f t="shared" ref="D70:D82" si="21">C70/$C$67</f>
        <v>3.4156855456841197E-2</v>
      </c>
      <c r="E70" s="42">
        <v>0</v>
      </c>
      <c r="F70" s="26"/>
      <c r="G70" s="3" t="s">
        <v>72</v>
      </c>
      <c r="H70" s="15">
        <v>2</v>
      </c>
      <c r="I70" s="71">
        <v>13.99486684</v>
      </c>
      <c r="J70" s="71">
        <v>0</v>
      </c>
      <c r="K70" s="15">
        <v>3</v>
      </c>
      <c r="L70" s="71">
        <v>19.989999999999998</v>
      </c>
      <c r="M70" s="71">
        <v>0</v>
      </c>
      <c r="N70" s="15">
        <v>0</v>
      </c>
      <c r="O70" s="71">
        <v>0</v>
      </c>
      <c r="P70" s="71">
        <v>0</v>
      </c>
      <c r="Q70" s="15">
        <v>0</v>
      </c>
      <c r="R70" s="71">
        <v>0</v>
      </c>
      <c r="S70" s="71">
        <v>0</v>
      </c>
      <c r="T70" s="70">
        <v>8</v>
      </c>
      <c r="U70" s="72">
        <v>3.8200000000000003</v>
      </c>
      <c r="V70" s="72">
        <v>0</v>
      </c>
      <c r="W70" s="15">
        <v>0</v>
      </c>
      <c r="X70" s="71">
        <v>0</v>
      </c>
      <c r="Y70" s="71">
        <v>0</v>
      </c>
    </row>
    <row r="71" spans="1:25" x14ac:dyDescent="0.25">
      <c r="A71" s="40" t="s">
        <v>71</v>
      </c>
      <c r="B71" s="41">
        <v>33</v>
      </c>
      <c r="C71" s="42">
        <v>337.55183967897437</v>
      </c>
      <c r="D71" s="43">
        <f t="shared" si="21"/>
        <v>0.30497950028239174</v>
      </c>
      <c r="E71" s="42">
        <v>0.125</v>
      </c>
      <c r="F71" s="26"/>
      <c r="G71" s="3" t="s">
        <v>71</v>
      </c>
      <c r="H71" s="15">
        <v>8</v>
      </c>
      <c r="I71" s="71">
        <v>239.26377034000001</v>
      </c>
      <c r="J71" s="71">
        <v>0</v>
      </c>
      <c r="K71" s="15">
        <v>6</v>
      </c>
      <c r="L71" s="71">
        <v>77.12</v>
      </c>
      <c r="M71" s="71">
        <v>0</v>
      </c>
      <c r="N71" s="15">
        <v>0</v>
      </c>
      <c r="O71" s="71">
        <v>0</v>
      </c>
      <c r="P71" s="71">
        <v>0</v>
      </c>
      <c r="Q71" s="15">
        <v>0</v>
      </c>
      <c r="R71" s="71">
        <v>0</v>
      </c>
      <c r="S71" s="71">
        <v>0</v>
      </c>
      <c r="T71" s="70">
        <v>19</v>
      </c>
      <c r="U71" s="72">
        <v>21.168069338974359</v>
      </c>
      <c r="V71" s="72">
        <v>0.125</v>
      </c>
      <c r="W71" s="15">
        <v>0</v>
      </c>
      <c r="X71" s="71">
        <v>0</v>
      </c>
      <c r="Y71" s="71">
        <v>0</v>
      </c>
    </row>
    <row r="72" spans="1:25" x14ac:dyDescent="0.25">
      <c r="A72" s="40" t="s">
        <v>66</v>
      </c>
      <c r="B72" s="41">
        <v>35</v>
      </c>
      <c r="C72" s="42">
        <v>146.38835163666667</v>
      </c>
      <c r="D72" s="43">
        <f t="shared" si="21"/>
        <v>0.13226248854627273</v>
      </c>
      <c r="E72" s="42">
        <v>30.863966666666666</v>
      </c>
      <c r="F72" s="26"/>
      <c r="G72" s="3" t="s">
        <v>66</v>
      </c>
      <c r="H72" s="15">
        <v>9</v>
      </c>
      <c r="I72" s="71">
        <v>133.61317246999999</v>
      </c>
      <c r="J72" s="71">
        <v>30</v>
      </c>
      <c r="K72" s="15">
        <v>0</v>
      </c>
      <c r="L72" s="71">
        <v>0</v>
      </c>
      <c r="M72" s="71">
        <v>0</v>
      </c>
      <c r="N72" s="15">
        <v>0</v>
      </c>
      <c r="O72" s="71">
        <v>0</v>
      </c>
      <c r="P72" s="71">
        <v>0</v>
      </c>
      <c r="Q72" s="15">
        <v>0</v>
      </c>
      <c r="R72" s="71">
        <v>0</v>
      </c>
      <c r="S72" s="71">
        <v>0</v>
      </c>
      <c r="T72" s="70">
        <v>26</v>
      </c>
      <c r="U72" s="72">
        <v>12.775179166666666</v>
      </c>
      <c r="V72" s="72">
        <v>0.86396666666666666</v>
      </c>
      <c r="W72" s="15">
        <v>4</v>
      </c>
      <c r="X72" s="71">
        <v>1.0835565399999998</v>
      </c>
      <c r="Y72" s="71">
        <v>0</v>
      </c>
    </row>
    <row r="73" spans="1:25" x14ac:dyDescent="0.25">
      <c r="A73" s="40" t="s">
        <v>74</v>
      </c>
      <c r="B73" s="41">
        <v>7</v>
      </c>
      <c r="C73" s="42">
        <v>34.391843794021007</v>
      </c>
      <c r="D73" s="43">
        <f t="shared" si="21"/>
        <v>3.107317484646473E-2</v>
      </c>
      <c r="E73" s="42">
        <v>3.5009490340210068</v>
      </c>
      <c r="F73" s="26"/>
      <c r="G73" s="3" t="s">
        <v>74</v>
      </c>
      <c r="H73" s="15">
        <v>1</v>
      </c>
      <c r="I73" s="71">
        <v>9.7408947599999998</v>
      </c>
      <c r="J73" s="71">
        <v>0</v>
      </c>
      <c r="K73" s="15">
        <v>3</v>
      </c>
      <c r="L73" s="71">
        <v>22</v>
      </c>
      <c r="M73" s="71">
        <v>2</v>
      </c>
      <c r="N73" s="15">
        <v>0</v>
      </c>
      <c r="O73" s="71">
        <v>0</v>
      </c>
      <c r="P73" s="71">
        <v>0</v>
      </c>
      <c r="Q73" s="15">
        <v>0</v>
      </c>
      <c r="R73" s="71">
        <v>0</v>
      </c>
      <c r="S73" s="71">
        <v>0</v>
      </c>
      <c r="T73" s="70">
        <v>3</v>
      </c>
      <c r="U73" s="72">
        <v>2.6509490340210071</v>
      </c>
      <c r="V73" s="72">
        <v>1.5009490340210068</v>
      </c>
      <c r="W73" s="15">
        <v>0</v>
      </c>
      <c r="X73" s="71">
        <v>0</v>
      </c>
      <c r="Y73" s="71">
        <v>0</v>
      </c>
    </row>
    <row r="74" spans="1:25" x14ac:dyDescent="0.25">
      <c r="A74" s="40" t="s">
        <v>70</v>
      </c>
      <c r="B74" s="41">
        <v>15</v>
      </c>
      <c r="C74" s="42">
        <v>34.487968359999996</v>
      </c>
      <c r="D74" s="43">
        <f t="shared" si="21"/>
        <v>3.1160023794244172E-2</v>
      </c>
      <c r="E74" s="42">
        <v>0.209846</v>
      </c>
      <c r="F74" s="26"/>
      <c r="G74" s="3" t="s">
        <v>77</v>
      </c>
      <c r="H74" s="15">
        <v>2</v>
      </c>
      <c r="I74" s="71">
        <v>9.4498185599999989</v>
      </c>
      <c r="J74" s="71">
        <v>0</v>
      </c>
      <c r="K74" s="15">
        <v>3</v>
      </c>
      <c r="L74" s="71">
        <v>18.329999999999998</v>
      </c>
      <c r="M74" s="71">
        <v>0</v>
      </c>
      <c r="N74" s="15">
        <v>0</v>
      </c>
      <c r="O74" s="71">
        <v>0</v>
      </c>
      <c r="P74" s="71">
        <v>0</v>
      </c>
      <c r="Q74" s="15">
        <v>0</v>
      </c>
      <c r="R74" s="71">
        <v>0</v>
      </c>
      <c r="S74" s="71">
        <v>0</v>
      </c>
      <c r="T74" s="70">
        <v>10</v>
      </c>
      <c r="U74" s="72">
        <v>6.7081497999999984</v>
      </c>
      <c r="V74" s="72">
        <v>0.209846</v>
      </c>
      <c r="W74" s="15">
        <v>2</v>
      </c>
      <c r="X74" s="71">
        <v>1.0835565399999998</v>
      </c>
      <c r="Y74" s="71">
        <v>0</v>
      </c>
    </row>
    <row r="75" spans="1:25" x14ac:dyDescent="0.25">
      <c r="A75" s="40" t="s">
        <v>76</v>
      </c>
      <c r="B75" s="41">
        <v>1</v>
      </c>
      <c r="C75" s="42">
        <v>5.0972489055659791</v>
      </c>
      <c r="D75" s="43">
        <f t="shared" si="21"/>
        <v>4.6053857253834764E-3</v>
      </c>
      <c r="E75" s="42">
        <v>0</v>
      </c>
      <c r="F75" s="26"/>
      <c r="G75" s="3" t="s">
        <v>76</v>
      </c>
      <c r="H75" s="15">
        <v>0</v>
      </c>
      <c r="I75" s="71">
        <v>0</v>
      </c>
      <c r="J75" s="71">
        <v>0</v>
      </c>
      <c r="K75" s="15">
        <v>1</v>
      </c>
      <c r="L75" s="71">
        <v>4.7</v>
      </c>
      <c r="M75" s="71">
        <v>0</v>
      </c>
      <c r="N75" s="15">
        <v>0</v>
      </c>
      <c r="O75" s="71">
        <v>0</v>
      </c>
      <c r="P75" s="71">
        <v>0</v>
      </c>
      <c r="Q75" s="15">
        <v>0</v>
      </c>
      <c r="R75" s="71">
        <v>0</v>
      </c>
      <c r="S75" s="71">
        <v>0</v>
      </c>
      <c r="T75" s="70">
        <v>0</v>
      </c>
      <c r="U75" s="72">
        <v>0.3972489055659788</v>
      </c>
      <c r="V75" s="72">
        <v>0</v>
      </c>
      <c r="W75" s="15">
        <v>0</v>
      </c>
      <c r="X75" s="71">
        <v>0</v>
      </c>
      <c r="Y75" s="71">
        <v>0</v>
      </c>
    </row>
    <row r="76" spans="1:25" x14ac:dyDescent="0.25">
      <c r="A76" s="40" t="s">
        <v>73</v>
      </c>
      <c r="B76" s="41">
        <v>6</v>
      </c>
      <c r="C76" s="42">
        <v>15.520140699999999</v>
      </c>
      <c r="D76" s="43">
        <f t="shared" si="21"/>
        <v>1.4022512096216079E-2</v>
      </c>
      <c r="E76" s="42">
        <v>0</v>
      </c>
      <c r="F76" s="26"/>
      <c r="G76" s="3" t="s">
        <v>73</v>
      </c>
      <c r="H76" s="15">
        <v>2</v>
      </c>
      <c r="I76" s="71">
        <v>12.3686767</v>
      </c>
      <c r="J76" s="71">
        <v>0</v>
      </c>
      <c r="K76" s="15">
        <v>1</v>
      </c>
      <c r="L76" s="71">
        <v>1.95</v>
      </c>
      <c r="M76" s="71">
        <v>0</v>
      </c>
      <c r="N76" s="15">
        <v>0</v>
      </c>
      <c r="O76" s="71">
        <v>0</v>
      </c>
      <c r="P76" s="71">
        <v>0</v>
      </c>
      <c r="Q76" s="15">
        <v>0</v>
      </c>
      <c r="R76" s="71">
        <v>0</v>
      </c>
      <c r="S76" s="71">
        <v>0</v>
      </c>
      <c r="T76" s="70">
        <v>3</v>
      </c>
      <c r="U76" s="72">
        <v>1.2014640000000001</v>
      </c>
      <c r="V76" s="72">
        <v>0</v>
      </c>
      <c r="W76" s="15">
        <v>0</v>
      </c>
      <c r="X76" s="71">
        <v>0</v>
      </c>
      <c r="Y76" s="71">
        <v>0</v>
      </c>
    </row>
    <row r="77" spans="1:25" x14ac:dyDescent="0.25">
      <c r="A77" s="40" t="s">
        <v>75</v>
      </c>
      <c r="B77" s="41">
        <v>33</v>
      </c>
      <c r="C77" s="42">
        <v>105.49695503350175</v>
      </c>
      <c r="D77" s="43">
        <f t="shared" si="21"/>
        <v>9.5316940526914307E-2</v>
      </c>
      <c r="E77" s="42">
        <v>20.0625</v>
      </c>
      <c r="F77" s="26"/>
      <c r="G77" s="3" t="s">
        <v>75</v>
      </c>
      <c r="H77" s="15">
        <v>3</v>
      </c>
      <c r="I77" s="71">
        <v>54.134448030000001</v>
      </c>
      <c r="J77" s="71">
        <v>20</v>
      </c>
      <c r="K77" s="15">
        <v>2</v>
      </c>
      <c r="L77" s="71">
        <v>36.909999999999997</v>
      </c>
      <c r="M77" s="71">
        <v>0</v>
      </c>
      <c r="N77" s="15">
        <v>0</v>
      </c>
      <c r="O77" s="71">
        <v>0</v>
      </c>
      <c r="P77" s="71">
        <v>0</v>
      </c>
      <c r="Q77" s="15">
        <v>0</v>
      </c>
      <c r="R77" s="71">
        <v>0</v>
      </c>
      <c r="S77" s="71">
        <v>0</v>
      </c>
      <c r="T77" s="70">
        <v>28</v>
      </c>
      <c r="U77" s="72">
        <v>14.452507003501749</v>
      </c>
      <c r="V77" s="72">
        <v>6.25E-2</v>
      </c>
      <c r="W77" s="15">
        <v>0</v>
      </c>
      <c r="X77" s="71">
        <v>0</v>
      </c>
      <c r="Y77" s="71">
        <v>0</v>
      </c>
    </row>
    <row r="78" spans="1:25" x14ac:dyDescent="0.25">
      <c r="A78" s="40" t="s">
        <v>68</v>
      </c>
      <c r="B78" s="41">
        <v>31</v>
      </c>
      <c r="C78" s="42">
        <v>180.90356421999999</v>
      </c>
      <c r="D78" s="43">
        <f t="shared" si="21"/>
        <v>0.16344712761035424</v>
      </c>
      <c r="E78" s="42">
        <v>0</v>
      </c>
      <c r="F78" s="26"/>
      <c r="G78" s="3" t="s">
        <v>68</v>
      </c>
      <c r="H78" s="15">
        <v>6</v>
      </c>
      <c r="I78" s="71">
        <v>91.578585959999998</v>
      </c>
      <c r="J78" s="71">
        <v>0</v>
      </c>
      <c r="K78" s="15">
        <v>7</v>
      </c>
      <c r="L78" s="71">
        <v>78.400000000000006</v>
      </c>
      <c r="M78" s="71">
        <v>0</v>
      </c>
      <c r="N78" s="15">
        <v>0</v>
      </c>
      <c r="O78" s="71">
        <v>0</v>
      </c>
      <c r="P78" s="71">
        <v>0</v>
      </c>
      <c r="Q78" s="15">
        <v>0</v>
      </c>
      <c r="R78" s="71">
        <v>0</v>
      </c>
      <c r="S78" s="71">
        <v>0</v>
      </c>
      <c r="T78" s="70">
        <v>18</v>
      </c>
      <c r="U78" s="72">
        <v>10.924978259999998</v>
      </c>
      <c r="V78" s="72">
        <v>0</v>
      </c>
      <c r="W78" s="15">
        <v>0</v>
      </c>
      <c r="X78" s="71">
        <v>0</v>
      </c>
      <c r="Y78" s="71">
        <v>0</v>
      </c>
    </row>
    <row r="79" spans="1:25" x14ac:dyDescent="0.25">
      <c r="A79" s="40" t="s">
        <v>69</v>
      </c>
      <c r="B79" s="41">
        <v>19</v>
      </c>
      <c r="C79" s="42">
        <v>127.45655586820513</v>
      </c>
      <c r="D79" s="43">
        <f t="shared" si="21"/>
        <v>0.11515753181309413</v>
      </c>
      <c r="E79" s="42">
        <v>0</v>
      </c>
      <c r="F79" s="26"/>
      <c r="G79" s="3" t="s">
        <v>69</v>
      </c>
      <c r="H79" s="15">
        <v>7</v>
      </c>
      <c r="I79" s="71">
        <v>105.63552874</v>
      </c>
      <c r="J79" s="71">
        <v>0</v>
      </c>
      <c r="K79" s="15">
        <v>2</v>
      </c>
      <c r="L79" s="71">
        <v>16</v>
      </c>
      <c r="M79" s="71">
        <v>0</v>
      </c>
      <c r="N79" s="15">
        <v>0</v>
      </c>
      <c r="O79" s="71">
        <v>0</v>
      </c>
      <c r="P79" s="71">
        <v>0</v>
      </c>
      <c r="Q79" s="15">
        <v>0</v>
      </c>
      <c r="R79" s="71">
        <v>0</v>
      </c>
      <c r="S79" s="71">
        <v>0</v>
      </c>
      <c r="T79" s="70">
        <v>10</v>
      </c>
      <c r="U79" s="72">
        <v>5.8210271282051282</v>
      </c>
      <c r="V79" s="72">
        <v>0</v>
      </c>
      <c r="W79" s="15">
        <v>0</v>
      </c>
      <c r="X79" s="71">
        <v>0</v>
      </c>
      <c r="Y79" s="71">
        <v>0</v>
      </c>
    </row>
    <row r="80" spans="1:25" ht="17.25" x14ac:dyDescent="0.25">
      <c r="A80" s="49" t="s">
        <v>121</v>
      </c>
      <c r="B80" s="37">
        <f>SUM(B81:B82)</f>
        <v>6</v>
      </c>
      <c r="C80" s="38">
        <f t="shared" ref="C80:E80" si="22">SUM(C81:C82)</f>
        <v>2.1671130799999996</v>
      </c>
      <c r="D80" s="39">
        <f t="shared" si="22"/>
        <v>1.9579957402169738E-3</v>
      </c>
      <c r="E80" s="38">
        <f t="shared" si="22"/>
        <v>0</v>
      </c>
      <c r="F80" s="73"/>
      <c r="G80" s="65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x14ac:dyDescent="0.25">
      <c r="A81" s="40" t="s">
        <v>66</v>
      </c>
      <c r="B81" s="41">
        <v>4</v>
      </c>
      <c r="C81" s="42">
        <v>1.0835565399999998</v>
      </c>
      <c r="D81" s="43">
        <f t="shared" si="21"/>
        <v>9.7899787010848689E-4</v>
      </c>
      <c r="E81" s="42">
        <v>0</v>
      </c>
      <c r="F81" s="26"/>
      <c r="G81" s="65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x14ac:dyDescent="0.25">
      <c r="A82" s="40" t="s">
        <v>70</v>
      </c>
      <c r="B82" s="41">
        <v>2</v>
      </c>
      <c r="C82" s="42">
        <v>1.0835565399999998</v>
      </c>
      <c r="D82" s="43">
        <f t="shared" si="21"/>
        <v>9.7899787010848689E-4</v>
      </c>
      <c r="E82" s="42">
        <v>0</v>
      </c>
      <c r="F82" s="26"/>
      <c r="G82" s="65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x14ac:dyDescent="0.25">
      <c r="A83" s="29" t="s">
        <v>18</v>
      </c>
      <c r="B83" s="34">
        <f>SUM(B84:B85)</f>
        <v>1</v>
      </c>
      <c r="C83" s="30">
        <f>SUM(C84:C85)</f>
        <v>1.05</v>
      </c>
      <c r="D83" s="35">
        <f>SUM(D84:D85)</f>
        <v>1</v>
      </c>
      <c r="E83" s="30">
        <f>SUM(E84:E85)</f>
        <v>0</v>
      </c>
      <c r="F83" s="26"/>
      <c r="G83" s="62" t="s">
        <v>18</v>
      </c>
      <c r="H83" s="68">
        <f>SUM(H84:H85)</f>
        <v>0</v>
      </c>
      <c r="I83" s="69">
        <f t="shared" ref="I83:Y83" si="23">SUM(I84:I85)</f>
        <v>0</v>
      </c>
      <c r="J83" s="69">
        <f t="shared" si="23"/>
        <v>0</v>
      </c>
      <c r="K83" s="68">
        <f t="shared" si="23"/>
        <v>0</v>
      </c>
      <c r="L83" s="69">
        <f t="shared" si="23"/>
        <v>0</v>
      </c>
      <c r="M83" s="69">
        <f t="shared" si="23"/>
        <v>0</v>
      </c>
      <c r="N83" s="68">
        <f t="shared" si="23"/>
        <v>0</v>
      </c>
      <c r="O83" s="69">
        <f t="shared" si="23"/>
        <v>0</v>
      </c>
      <c r="P83" s="69">
        <f t="shared" si="23"/>
        <v>0</v>
      </c>
      <c r="Q83" s="68">
        <f t="shared" si="23"/>
        <v>0</v>
      </c>
      <c r="R83" s="69">
        <f t="shared" si="23"/>
        <v>0</v>
      </c>
      <c r="S83" s="69">
        <f t="shared" si="23"/>
        <v>0</v>
      </c>
      <c r="T83" s="68">
        <f t="shared" si="23"/>
        <v>1</v>
      </c>
      <c r="U83" s="69">
        <f t="shared" si="23"/>
        <v>1.05</v>
      </c>
      <c r="V83" s="69">
        <f t="shared" si="23"/>
        <v>0</v>
      </c>
      <c r="W83" s="68">
        <f t="shared" si="23"/>
        <v>0</v>
      </c>
      <c r="X83" s="69">
        <f t="shared" si="23"/>
        <v>0</v>
      </c>
      <c r="Y83" s="69">
        <f t="shared" si="23"/>
        <v>0</v>
      </c>
    </row>
    <row r="84" spans="1:25" x14ac:dyDescent="0.25">
      <c r="A84" s="44" t="s">
        <v>66</v>
      </c>
      <c r="B84" s="41">
        <v>1</v>
      </c>
      <c r="C84" s="42">
        <v>0.95000000000000007</v>
      </c>
      <c r="D84" s="43">
        <f>C84/$C$83</f>
        <v>0.90476190476190477</v>
      </c>
      <c r="E84" s="42">
        <v>0</v>
      </c>
      <c r="F84" s="26"/>
      <c r="G84" s="65" t="s">
        <v>66</v>
      </c>
      <c r="H84" s="15">
        <v>0</v>
      </c>
      <c r="I84" s="71">
        <v>0</v>
      </c>
      <c r="J84" s="71">
        <v>0</v>
      </c>
      <c r="K84" s="15">
        <v>0</v>
      </c>
      <c r="L84" s="71">
        <v>0</v>
      </c>
      <c r="M84" s="71">
        <v>0</v>
      </c>
      <c r="N84" s="15">
        <v>0</v>
      </c>
      <c r="O84" s="71">
        <v>0</v>
      </c>
      <c r="P84" s="71">
        <v>0</v>
      </c>
      <c r="Q84" s="15">
        <v>0</v>
      </c>
      <c r="R84" s="71">
        <v>0</v>
      </c>
      <c r="S84" s="71">
        <v>0</v>
      </c>
      <c r="T84" s="70">
        <v>1</v>
      </c>
      <c r="U84" s="72">
        <v>0.95000000000000007</v>
      </c>
      <c r="V84" s="72">
        <v>0</v>
      </c>
      <c r="W84" s="15">
        <v>0</v>
      </c>
      <c r="X84" s="71">
        <v>0</v>
      </c>
      <c r="Y84" s="71">
        <v>0</v>
      </c>
    </row>
    <row r="85" spans="1:25" x14ac:dyDescent="0.25">
      <c r="A85" s="44" t="s">
        <v>70</v>
      </c>
      <c r="B85" s="41">
        <v>0</v>
      </c>
      <c r="C85" s="42">
        <v>0.1</v>
      </c>
      <c r="D85" s="43">
        <f>C85/$C$83</f>
        <v>9.5238095238095233E-2</v>
      </c>
      <c r="E85" s="42">
        <v>0</v>
      </c>
      <c r="F85" s="26"/>
      <c r="G85" s="65" t="s">
        <v>77</v>
      </c>
      <c r="H85" s="15">
        <v>0</v>
      </c>
      <c r="I85" s="71">
        <v>0</v>
      </c>
      <c r="J85" s="71">
        <v>0</v>
      </c>
      <c r="K85" s="15">
        <v>0</v>
      </c>
      <c r="L85" s="71">
        <v>0</v>
      </c>
      <c r="M85" s="71">
        <v>0</v>
      </c>
      <c r="N85" s="15">
        <v>0</v>
      </c>
      <c r="O85" s="71">
        <v>0</v>
      </c>
      <c r="P85" s="71">
        <v>0</v>
      </c>
      <c r="Q85" s="15">
        <v>0</v>
      </c>
      <c r="R85" s="71">
        <v>0</v>
      </c>
      <c r="S85" s="71">
        <v>0</v>
      </c>
      <c r="T85" s="70">
        <v>0</v>
      </c>
      <c r="U85" s="72">
        <v>0.1</v>
      </c>
      <c r="V85" s="72">
        <v>0</v>
      </c>
      <c r="W85" s="15">
        <v>0</v>
      </c>
      <c r="X85" s="71">
        <v>0</v>
      </c>
      <c r="Y85" s="71">
        <v>0</v>
      </c>
    </row>
    <row r="86" spans="1:25" x14ac:dyDescent="0.25">
      <c r="A86" s="29" t="s">
        <v>19</v>
      </c>
      <c r="B86" s="34">
        <f>B87+B99</f>
        <v>467</v>
      </c>
      <c r="C86" s="30">
        <f t="shared" ref="C86:E86" si="24">C87+C99</f>
        <v>4681.672250758641</v>
      </c>
      <c r="D86" s="35">
        <f t="shared" si="24"/>
        <v>1</v>
      </c>
      <c r="E86" s="30">
        <f t="shared" si="24"/>
        <v>343.61157457705571</v>
      </c>
      <c r="F86" s="26"/>
      <c r="G86" s="62" t="s">
        <v>19</v>
      </c>
      <c r="H86" s="68">
        <f>SUM(H88:H98)</f>
        <v>120</v>
      </c>
      <c r="I86" s="69">
        <f t="shared" ref="I86:Y86" si="25">SUM(I88:I98)</f>
        <v>3880.0763426499998</v>
      </c>
      <c r="J86" s="69">
        <f t="shared" si="25"/>
        <v>315</v>
      </c>
      <c r="K86" s="68">
        <f t="shared" si="25"/>
        <v>78</v>
      </c>
      <c r="L86" s="69">
        <f t="shared" si="25"/>
        <v>565.41300000000001</v>
      </c>
      <c r="M86" s="69">
        <f t="shared" si="25"/>
        <v>5</v>
      </c>
      <c r="N86" s="68">
        <f t="shared" si="25"/>
        <v>0</v>
      </c>
      <c r="O86" s="69">
        <f t="shared" si="25"/>
        <v>0</v>
      </c>
      <c r="P86" s="69">
        <f t="shared" si="25"/>
        <v>0</v>
      </c>
      <c r="Q86" s="68">
        <f t="shared" si="25"/>
        <v>0</v>
      </c>
      <c r="R86" s="69">
        <f t="shared" si="25"/>
        <v>0</v>
      </c>
      <c r="S86" s="69">
        <f t="shared" si="25"/>
        <v>0</v>
      </c>
      <c r="T86" s="68">
        <f t="shared" si="25"/>
        <v>213</v>
      </c>
      <c r="U86" s="69">
        <f t="shared" si="25"/>
        <v>205.6292246686408</v>
      </c>
      <c r="V86" s="69">
        <f t="shared" si="25"/>
        <v>6.111574577055733</v>
      </c>
      <c r="W86" s="68">
        <f t="shared" si="25"/>
        <v>56</v>
      </c>
      <c r="X86" s="69">
        <f t="shared" si="25"/>
        <v>30.553683439999997</v>
      </c>
      <c r="Y86" s="69">
        <f t="shared" si="25"/>
        <v>17.5</v>
      </c>
    </row>
    <row r="87" spans="1:25" x14ac:dyDescent="0.25">
      <c r="A87" s="36" t="s">
        <v>82</v>
      </c>
      <c r="B87" s="37">
        <f>SUM(B88:B98)</f>
        <v>411</v>
      </c>
      <c r="C87" s="38">
        <f t="shared" ref="C87:E87" si="26">SUM(C88:C98)</f>
        <v>4651.118567318641</v>
      </c>
      <c r="D87" s="39">
        <f t="shared" si="26"/>
        <v>0.99347376710639046</v>
      </c>
      <c r="E87" s="38">
        <f t="shared" si="26"/>
        <v>326.11157457705571</v>
      </c>
      <c r="F87" s="26"/>
      <c r="G87" s="63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</row>
    <row r="88" spans="1:25" x14ac:dyDescent="0.25">
      <c r="A88" s="40" t="s">
        <v>67</v>
      </c>
      <c r="B88" s="41">
        <v>86</v>
      </c>
      <c r="C88" s="42">
        <v>1084.5280350099999</v>
      </c>
      <c r="D88" s="43">
        <f>C88/$C$86</f>
        <v>0.23165398535411311</v>
      </c>
      <c r="E88" s="42">
        <v>0.09</v>
      </c>
      <c r="F88" s="26"/>
      <c r="G88" s="65" t="s">
        <v>67</v>
      </c>
      <c r="H88" s="15">
        <v>22</v>
      </c>
      <c r="I88" s="71">
        <v>798.41726800999993</v>
      </c>
      <c r="J88" s="71">
        <v>0</v>
      </c>
      <c r="K88" s="15">
        <v>23</v>
      </c>
      <c r="L88" s="71">
        <v>225.74600000000001</v>
      </c>
      <c r="M88" s="71">
        <v>0</v>
      </c>
      <c r="N88" s="15">
        <v>0</v>
      </c>
      <c r="O88" s="71">
        <v>0</v>
      </c>
      <c r="P88" s="71">
        <v>0</v>
      </c>
      <c r="Q88" s="15">
        <v>0</v>
      </c>
      <c r="R88" s="71">
        <v>0</v>
      </c>
      <c r="S88" s="71">
        <v>0</v>
      </c>
      <c r="T88" s="70">
        <v>41</v>
      </c>
      <c r="U88" s="72">
        <v>60.364767000000008</v>
      </c>
      <c r="V88" s="72">
        <v>0.09</v>
      </c>
      <c r="W88" s="15">
        <v>0</v>
      </c>
      <c r="X88" s="71">
        <v>0</v>
      </c>
      <c r="Y88" s="71">
        <v>0</v>
      </c>
    </row>
    <row r="89" spans="1:25" x14ac:dyDescent="0.25">
      <c r="A89" s="40" t="s">
        <v>72</v>
      </c>
      <c r="B89" s="41">
        <v>41</v>
      </c>
      <c r="C89" s="42">
        <v>411.55907055999995</v>
      </c>
      <c r="D89" s="43">
        <f t="shared" ref="D89:D101" si="27">C89/$C$86</f>
        <v>8.7908560983377015E-2</v>
      </c>
      <c r="E89" s="42">
        <v>0</v>
      </c>
      <c r="F89" s="26"/>
      <c r="G89" s="65" t="s">
        <v>72</v>
      </c>
      <c r="H89" s="15">
        <v>15</v>
      </c>
      <c r="I89" s="71">
        <v>335.99907056000001</v>
      </c>
      <c r="J89" s="71">
        <v>0</v>
      </c>
      <c r="K89" s="15">
        <v>5</v>
      </c>
      <c r="L89" s="71">
        <v>58.47</v>
      </c>
      <c r="M89" s="71">
        <v>0</v>
      </c>
      <c r="N89" s="15">
        <v>0</v>
      </c>
      <c r="O89" s="71">
        <v>0</v>
      </c>
      <c r="P89" s="71">
        <v>0</v>
      </c>
      <c r="Q89" s="15">
        <v>0</v>
      </c>
      <c r="R89" s="71">
        <v>0</v>
      </c>
      <c r="S89" s="71">
        <v>0</v>
      </c>
      <c r="T89" s="70">
        <v>21</v>
      </c>
      <c r="U89" s="72">
        <v>17.089999999999996</v>
      </c>
      <c r="V89" s="72">
        <v>0</v>
      </c>
      <c r="W89" s="15">
        <v>0</v>
      </c>
      <c r="X89" s="71">
        <v>0</v>
      </c>
      <c r="Y89" s="71">
        <v>0</v>
      </c>
    </row>
    <row r="90" spans="1:25" x14ac:dyDescent="0.25">
      <c r="A90" s="40" t="s">
        <v>71</v>
      </c>
      <c r="B90" s="41">
        <v>29</v>
      </c>
      <c r="C90" s="42">
        <v>335.58839548897436</v>
      </c>
      <c r="D90" s="43">
        <f t="shared" si="27"/>
        <v>7.1681309052463893E-2</v>
      </c>
      <c r="E90" s="42">
        <v>0</v>
      </c>
      <c r="F90" s="26"/>
      <c r="G90" s="65" t="s">
        <v>71</v>
      </c>
      <c r="H90" s="15">
        <v>11</v>
      </c>
      <c r="I90" s="71">
        <v>310.31543114999999</v>
      </c>
      <c r="J90" s="71">
        <v>0</v>
      </c>
      <c r="K90" s="15">
        <v>5</v>
      </c>
      <c r="L90" s="71">
        <v>16.809999999999999</v>
      </c>
      <c r="M90" s="71">
        <v>0</v>
      </c>
      <c r="N90" s="15">
        <v>0</v>
      </c>
      <c r="O90" s="71">
        <v>0</v>
      </c>
      <c r="P90" s="71">
        <v>0</v>
      </c>
      <c r="Q90" s="15">
        <v>0</v>
      </c>
      <c r="R90" s="71">
        <v>0</v>
      </c>
      <c r="S90" s="71">
        <v>0</v>
      </c>
      <c r="T90" s="70">
        <v>13</v>
      </c>
      <c r="U90" s="72">
        <v>8.4629643389743592</v>
      </c>
      <c r="V90" s="72">
        <v>0</v>
      </c>
      <c r="W90" s="15">
        <v>0</v>
      </c>
      <c r="X90" s="71">
        <v>0</v>
      </c>
      <c r="Y90" s="71">
        <v>0</v>
      </c>
    </row>
    <row r="91" spans="1:25" x14ac:dyDescent="0.25">
      <c r="A91" s="40" t="s">
        <v>66</v>
      </c>
      <c r="B91" s="41">
        <v>40</v>
      </c>
      <c r="C91" s="42">
        <v>389.54688318508772</v>
      </c>
      <c r="D91" s="43">
        <f t="shared" si="27"/>
        <v>8.3206782175314312E-2</v>
      </c>
      <c r="E91" s="42">
        <v>40.433416666666666</v>
      </c>
      <c r="F91" s="26"/>
      <c r="G91" s="65" t="s">
        <v>66</v>
      </c>
      <c r="H91" s="15">
        <v>16</v>
      </c>
      <c r="I91" s="71">
        <v>366.98595664999999</v>
      </c>
      <c r="J91" s="71">
        <v>40</v>
      </c>
      <c r="K91" s="15">
        <v>1</v>
      </c>
      <c r="L91" s="71">
        <v>5</v>
      </c>
      <c r="M91" s="71">
        <v>0</v>
      </c>
      <c r="N91" s="15">
        <v>0</v>
      </c>
      <c r="O91" s="71">
        <v>0</v>
      </c>
      <c r="P91" s="71">
        <v>0</v>
      </c>
      <c r="Q91" s="15">
        <v>0</v>
      </c>
      <c r="R91" s="71">
        <v>0</v>
      </c>
      <c r="S91" s="71">
        <v>0</v>
      </c>
      <c r="T91" s="70">
        <v>23</v>
      </c>
      <c r="U91" s="72">
        <v>17.560926535087727</v>
      </c>
      <c r="V91" s="72">
        <v>0.43341666666666667</v>
      </c>
      <c r="W91" s="15">
        <v>30</v>
      </c>
      <c r="X91" s="71">
        <v>24.026841719999997</v>
      </c>
      <c r="Y91" s="71">
        <v>17.5</v>
      </c>
    </row>
    <row r="92" spans="1:25" x14ac:dyDescent="0.25">
      <c r="A92" s="40" t="s">
        <v>74</v>
      </c>
      <c r="B92" s="41">
        <v>19</v>
      </c>
      <c r="C92" s="42">
        <v>141.04315279038906</v>
      </c>
      <c r="D92" s="43">
        <f t="shared" si="27"/>
        <v>3.0126660995445323E-2</v>
      </c>
      <c r="E92" s="42">
        <v>35.157378910389063</v>
      </c>
      <c r="F92" s="26"/>
      <c r="G92" s="65" t="s">
        <v>74</v>
      </c>
      <c r="H92" s="15">
        <v>4</v>
      </c>
      <c r="I92" s="71">
        <v>86.08477388</v>
      </c>
      <c r="J92" s="71">
        <v>25</v>
      </c>
      <c r="K92" s="15">
        <v>8</v>
      </c>
      <c r="L92" s="71">
        <v>45.606999999999999</v>
      </c>
      <c r="M92" s="71">
        <v>5</v>
      </c>
      <c r="N92" s="15">
        <v>0</v>
      </c>
      <c r="O92" s="71">
        <v>0</v>
      </c>
      <c r="P92" s="71">
        <v>0</v>
      </c>
      <c r="Q92" s="15">
        <v>0</v>
      </c>
      <c r="R92" s="71">
        <v>0</v>
      </c>
      <c r="S92" s="71">
        <v>0</v>
      </c>
      <c r="T92" s="70">
        <v>7</v>
      </c>
      <c r="U92" s="72">
        <v>9.3513789103890659</v>
      </c>
      <c r="V92" s="72">
        <v>5.1573789103890659</v>
      </c>
      <c r="W92" s="15">
        <v>0</v>
      </c>
      <c r="X92" s="71">
        <v>0</v>
      </c>
      <c r="Y92" s="71">
        <v>0</v>
      </c>
    </row>
    <row r="93" spans="1:25" x14ac:dyDescent="0.25">
      <c r="A93" s="40" t="s">
        <v>70</v>
      </c>
      <c r="B93" s="41">
        <v>13</v>
      </c>
      <c r="C93" s="42">
        <v>72.504443620000004</v>
      </c>
      <c r="D93" s="43">
        <f t="shared" si="27"/>
        <v>1.5486868737607812E-2</v>
      </c>
      <c r="E93" s="42">
        <v>0.209846</v>
      </c>
      <c r="F93" s="26"/>
      <c r="G93" s="65" t="s">
        <v>77</v>
      </c>
      <c r="H93" s="15">
        <v>4</v>
      </c>
      <c r="I93" s="71">
        <v>65.13672262</v>
      </c>
      <c r="J93" s="71">
        <v>0</v>
      </c>
      <c r="K93" s="15">
        <v>1</v>
      </c>
      <c r="L93" s="71">
        <v>1.9</v>
      </c>
      <c r="M93" s="71">
        <v>0</v>
      </c>
      <c r="N93" s="15">
        <v>0</v>
      </c>
      <c r="O93" s="71">
        <v>0</v>
      </c>
      <c r="P93" s="71">
        <v>0</v>
      </c>
      <c r="Q93" s="15">
        <v>0</v>
      </c>
      <c r="R93" s="71">
        <v>0</v>
      </c>
      <c r="S93" s="71">
        <v>0</v>
      </c>
      <c r="T93" s="70">
        <v>8</v>
      </c>
      <c r="U93" s="72">
        <v>5.4677209999999992</v>
      </c>
      <c r="V93" s="72">
        <v>0.209846</v>
      </c>
      <c r="W93" s="15">
        <v>26</v>
      </c>
      <c r="X93" s="71">
        <v>6.5268417199999993</v>
      </c>
      <c r="Y93" s="71">
        <v>0</v>
      </c>
    </row>
    <row r="94" spans="1:25" x14ac:dyDescent="0.25">
      <c r="A94" s="40" t="s">
        <v>76</v>
      </c>
      <c r="B94" s="41">
        <v>0</v>
      </c>
      <c r="C94" s="42">
        <v>0.69324890556597873</v>
      </c>
      <c r="D94" s="43">
        <f t="shared" si="27"/>
        <v>1.4807719729924309E-4</v>
      </c>
      <c r="E94" s="42">
        <v>0</v>
      </c>
      <c r="F94" s="26"/>
      <c r="G94" s="65" t="s">
        <v>76</v>
      </c>
      <c r="H94" s="15">
        <v>0</v>
      </c>
      <c r="I94" s="71">
        <v>0</v>
      </c>
      <c r="J94" s="71">
        <v>0</v>
      </c>
      <c r="K94" s="15">
        <v>0</v>
      </c>
      <c r="L94" s="71">
        <v>0</v>
      </c>
      <c r="M94" s="71">
        <v>0</v>
      </c>
      <c r="N94" s="15">
        <v>0</v>
      </c>
      <c r="O94" s="71">
        <v>0</v>
      </c>
      <c r="P94" s="71">
        <v>0</v>
      </c>
      <c r="Q94" s="15">
        <v>0</v>
      </c>
      <c r="R94" s="71">
        <v>0</v>
      </c>
      <c r="S94" s="71">
        <v>0</v>
      </c>
      <c r="T94" s="70">
        <v>0</v>
      </c>
      <c r="U94" s="72">
        <v>0.69324890556597873</v>
      </c>
      <c r="V94" s="72">
        <v>0</v>
      </c>
      <c r="W94" s="15">
        <v>0</v>
      </c>
      <c r="X94" s="71">
        <v>0</v>
      </c>
      <c r="Y94" s="71">
        <v>0</v>
      </c>
    </row>
    <row r="95" spans="1:25" x14ac:dyDescent="0.25">
      <c r="A95" s="40" t="s">
        <v>73</v>
      </c>
      <c r="B95" s="41">
        <v>9</v>
      </c>
      <c r="C95" s="42">
        <v>158.52467680000001</v>
      </c>
      <c r="D95" s="43">
        <f t="shared" si="27"/>
        <v>3.3860695133947467E-2</v>
      </c>
      <c r="E95" s="42">
        <v>0</v>
      </c>
      <c r="F95" s="26"/>
      <c r="G95" s="65" t="s">
        <v>73</v>
      </c>
      <c r="H95" s="15">
        <v>3</v>
      </c>
      <c r="I95" s="71">
        <v>144.6582128</v>
      </c>
      <c r="J95" s="71">
        <v>0</v>
      </c>
      <c r="K95" s="15">
        <v>1</v>
      </c>
      <c r="L95" s="71">
        <v>3</v>
      </c>
      <c r="M95" s="71">
        <v>0</v>
      </c>
      <c r="N95" s="15">
        <v>0</v>
      </c>
      <c r="O95" s="71">
        <v>0</v>
      </c>
      <c r="P95" s="71">
        <v>0</v>
      </c>
      <c r="Q95" s="15">
        <v>0</v>
      </c>
      <c r="R95" s="71">
        <v>0</v>
      </c>
      <c r="S95" s="71">
        <v>0</v>
      </c>
      <c r="T95" s="70">
        <v>5</v>
      </c>
      <c r="U95" s="72">
        <v>10.866463999999999</v>
      </c>
      <c r="V95" s="72">
        <v>0</v>
      </c>
      <c r="W95" s="15">
        <v>0</v>
      </c>
      <c r="X95" s="71">
        <v>0</v>
      </c>
      <c r="Y95" s="71">
        <v>0</v>
      </c>
    </row>
    <row r="96" spans="1:25" x14ac:dyDescent="0.25">
      <c r="A96" s="40" t="s">
        <v>75</v>
      </c>
      <c r="B96" s="41">
        <v>76</v>
      </c>
      <c r="C96" s="42">
        <v>554.13249376041858</v>
      </c>
      <c r="D96" s="43">
        <f t="shared" si="27"/>
        <v>0.11836208604107737</v>
      </c>
      <c r="E96" s="42">
        <v>250.195933</v>
      </c>
      <c r="F96" s="26"/>
      <c r="G96" s="65" t="s">
        <v>75</v>
      </c>
      <c r="H96" s="15">
        <v>14</v>
      </c>
      <c r="I96" s="71">
        <v>458.84919817000002</v>
      </c>
      <c r="J96" s="71">
        <v>250</v>
      </c>
      <c r="K96" s="15">
        <v>11</v>
      </c>
      <c r="L96" s="71">
        <v>58.08</v>
      </c>
      <c r="M96" s="71">
        <v>0</v>
      </c>
      <c r="N96" s="15">
        <v>0</v>
      </c>
      <c r="O96" s="71">
        <v>0</v>
      </c>
      <c r="P96" s="71">
        <v>0</v>
      </c>
      <c r="Q96" s="15">
        <v>0</v>
      </c>
      <c r="R96" s="71">
        <v>0</v>
      </c>
      <c r="S96" s="71">
        <v>0</v>
      </c>
      <c r="T96" s="70">
        <v>51</v>
      </c>
      <c r="U96" s="72">
        <v>37.203295590418541</v>
      </c>
      <c r="V96" s="72">
        <v>0.19593300000000002</v>
      </c>
      <c r="W96" s="15">
        <v>0</v>
      </c>
      <c r="X96" s="71">
        <v>0</v>
      </c>
      <c r="Y96" s="71">
        <v>0</v>
      </c>
    </row>
    <row r="97" spans="1:25" x14ac:dyDescent="0.25">
      <c r="A97" s="40" t="s">
        <v>68</v>
      </c>
      <c r="B97" s="41">
        <v>56</v>
      </c>
      <c r="C97" s="42">
        <v>774.73083962999988</v>
      </c>
      <c r="D97" s="43">
        <f t="shared" si="27"/>
        <v>0.16548164803814677</v>
      </c>
      <c r="E97" s="42">
        <v>2.5000000000000001E-2</v>
      </c>
      <c r="F97" s="26"/>
      <c r="G97" s="65" t="s">
        <v>68</v>
      </c>
      <c r="H97" s="15">
        <v>17</v>
      </c>
      <c r="I97" s="71">
        <v>672.29558636999991</v>
      </c>
      <c r="J97" s="71">
        <v>0</v>
      </c>
      <c r="K97" s="15">
        <v>10</v>
      </c>
      <c r="L97" s="71">
        <v>79.739999999999995</v>
      </c>
      <c r="M97" s="71">
        <v>0</v>
      </c>
      <c r="N97" s="15">
        <v>0</v>
      </c>
      <c r="O97" s="71">
        <v>0</v>
      </c>
      <c r="P97" s="71">
        <v>0</v>
      </c>
      <c r="Q97" s="15">
        <v>0</v>
      </c>
      <c r="R97" s="71">
        <v>0</v>
      </c>
      <c r="S97" s="71">
        <v>0</v>
      </c>
      <c r="T97" s="70">
        <v>29</v>
      </c>
      <c r="U97" s="72">
        <v>22.695253260000001</v>
      </c>
      <c r="V97" s="72">
        <v>2.5000000000000001E-2</v>
      </c>
      <c r="W97" s="15">
        <v>0</v>
      </c>
      <c r="X97" s="71">
        <v>0</v>
      </c>
      <c r="Y97" s="71">
        <v>0</v>
      </c>
    </row>
    <row r="98" spans="1:25" x14ac:dyDescent="0.25">
      <c r="A98" s="40" t="s">
        <v>69</v>
      </c>
      <c r="B98" s="41">
        <v>42</v>
      </c>
      <c r="C98" s="42">
        <v>728.26732756820513</v>
      </c>
      <c r="D98" s="43">
        <f t="shared" si="27"/>
        <v>0.15555709339759807</v>
      </c>
      <c r="E98" s="42">
        <v>0</v>
      </c>
      <c r="F98" s="26"/>
      <c r="G98" s="65" t="s">
        <v>69</v>
      </c>
      <c r="H98" s="15">
        <v>14</v>
      </c>
      <c r="I98" s="71">
        <v>641.33412243999999</v>
      </c>
      <c r="J98" s="71">
        <v>0</v>
      </c>
      <c r="K98" s="15">
        <v>13</v>
      </c>
      <c r="L98" s="71">
        <v>71.06</v>
      </c>
      <c r="M98" s="71">
        <v>0</v>
      </c>
      <c r="N98" s="15">
        <v>0</v>
      </c>
      <c r="O98" s="71">
        <v>0</v>
      </c>
      <c r="P98" s="71">
        <v>0</v>
      </c>
      <c r="Q98" s="15">
        <v>0</v>
      </c>
      <c r="R98" s="71">
        <v>0</v>
      </c>
      <c r="S98" s="71">
        <v>0</v>
      </c>
      <c r="T98" s="70">
        <v>15</v>
      </c>
      <c r="U98" s="72">
        <v>15.873205128205129</v>
      </c>
      <c r="V98" s="72">
        <v>0</v>
      </c>
      <c r="W98" s="15">
        <v>0</v>
      </c>
      <c r="X98" s="71">
        <v>0</v>
      </c>
      <c r="Y98" s="71">
        <v>0</v>
      </c>
    </row>
    <row r="99" spans="1:25" ht="17.25" x14ac:dyDescent="0.25">
      <c r="A99" s="49" t="s">
        <v>123</v>
      </c>
      <c r="B99" s="37">
        <f>SUM(B100:B101)</f>
        <v>56</v>
      </c>
      <c r="C99" s="38">
        <f t="shared" ref="C99:E99" si="28">SUM(C100:C101)</f>
        <v>30.553683439999997</v>
      </c>
      <c r="D99" s="39">
        <f t="shared" si="28"/>
        <v>6.5262328936095274E-3</v>
      </c>
      <c r="E99" s="38">
        <f t="shared" si="28"/>
        <v>17.5</v>
      </c>
      <c r="F99" s="73"/>
      <c r="G99" s="65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x14ac:dyDescent="0.25">
      <c r="A100" s="40" t="s">
        <v>66</v>
      </c>
      <c r="B100" s="41">
        <v>30</v>
      </c>
      <c r="C100" s="42">
        <v>24.026841719999997</v>
      </c>
      <c r="D100" s="43">
        <f t="shared" si="27"/>
        <v>5.1321067415828966E-3</v>
      </c>
      <c r="E100" s="42">
        <v>17.5</v>
      </c>
      <c r="F100" s="26"/>
      <c r="G100" s="6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x14ac:dyDescent="0.25">
      <c r="A101" s="40" t="s">
        <v>70</v>
      </c>
      <c r="B101" s="41">
        <v>26</v>
      </c>
      <c r="C101" s="42">
        <v>6.5268417199999993</v>
      </c>
      <c r="D101" s="43">
        <f t="shared" si="27"/>
        <v>1.3941261520266307E-3</v>
      </c>
      <c r="E101" s="42">
        <v>0</v>
      </c>
      <c r="F101" s="26"/>
      <c r="G101" s="6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x14ac:dyDescent="0.25">
      <c r="A102" s="29" t="s">
        <v>20</v>
      </c>
      <c r="B102" s="34">
        <f>B103+B115</f>
        <v>3814</v>
      </c>
      <c r="C102" s="30">
        <f t="shared" ref="C102:E102" si="29">C103+C115</f>
        <v>46285.296036214531</v>
      </c>
      <c r="D102" s="35">
        <f t="shared" si="29"/>
        <v>1.0000353578467072</v>
      </c>
      <c r="E102" s="30">
        <f t="shared" si="29"/>
        <v>468.62278942996238</v>
      </c>
      <c r="F102" s="26"/>
      <c r="G102" s="62" t="s">
        <v>20</v>
      </c>
      <c r="H102" s="68">
        <f>SUM(H104:H114)</f>
        <v>339</v>
      </c>
      <c r="I102" s="69">
        <f t="shared" ref="I102:Y102" si="30">SUM(I104:I114)</f>
        <v>45056.010850359904</v>
      </c>
      <c r="J102" s="69">
        <f t="shared" si="30"/>
        <v>379.467095370712</v>
      </c>
      <c r="K102" s="68">
        <f t="shared" si="30"/>
        <v>26</v>
      </c>
      <c r="L102" s="69">
        <f t="shared" si="30"/>
        <v>79.381236999999999</v>
      </c>
      <c r="M102" s="69">
        <f t="shared" si="30"/>
        <v>0</v>
      </c>
      <c r="N102" s="68">
        <f t="shared" si="30"/>
        <v>9</v>
      </c>
      <c r="O102" s="69">
        <f t="shared" si="30"/>
        <v>172.43221687000002</v>
      </c>
      <c r="P102" s="69">
        <f t="shared" si="30"/>
        <v>0</v>
      </c>
      <c r="Q102" s="68">
        <f t="shared" si="30"/>
        <v>2</v>
      </c>
      <c r="R102" s="69">
        <f t="shared" si="30"/>
        <v>0.37580219999999998</v>
      </c>
      <c r="S102" s="69">
        <f t="shared" si="30"/>
        <v>0</v>
      </c>
      <c r="T102" s="68">
        <f t="shared" si="30"/>
        <v>938</v>
      </c>
      <c r="U102" s="69">
        <f t="shared" si="30"/>
        <v>567.56694972962305</v>
      </c>
      <c r="V102" s="69">
        <f t="shared" si="30"/>
        <v>3.0924989492503996</v>
      </c>
      <c r="W102" s="68">
        <f t="shared" si="30"/>
        <v>2500</v>
      </c>
      <c r="X102" s="69">
        <f t="shared" si="30"/>
        <v>409.52898005500009</v>
      </c>
      <c r="Y102" s="69">
        <f t="shared" si="30"/>
        <v>86.063195109999981</v>
      </c>
    </row>
    <row r="103" spans="1:25" x14ac:dyDescent="0.25">
      <c r="A103" s="36" t="s">
        <v>82</v>
      </c>
      <c r="B103" s="37">
        <f>SUM(B104:B114)</f>
        <v>1314</v>
      </c>
      <c r="C103" s="38">
        <f t="shared" ref="C103:E103" si="31">SUM(C104:C114)</f>
        <v>45875.76705615953</v>
      </c>
      <c r="D103" s="39">
        <f t="shared" si="31"/>
        <v>0.99115207171334552</v>
      </c>
      <c r="E103" s="38">
        <f t="shared" si="31"/>
        <v>382.5595943199624</v>
      </c>
      <c r="F103" s="26"/>
      <c r="G103" s="63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x14ac:dyDescent="0.25">
      <c r="A104" s="40" t="s">
        <v>67</v>
      </c>
      <c r="B104" s="41">
        <v>275</v>
      </c>
      <c r="C104" s="42">
        <v>7348.3487464128639</v>
      </c>
      <c r="D104" s="43">
        <f>C104/$C$102</f>
        <v>0.15876205567883525</v>
      </c>
      <c r="E104" s="42">
        <v>2.5000000000000001E-2</v>
      </c>
      <c r="F104" s="26"/>
      <c r="G104" s="65" t="s">
        <v>67</v>
      </c>
      <c r="H104" s="15">
        <v>65</v>
      </c>
      <c r="I104" s="71">
        <v>7144.8093944128641</v>
      </c>
      <c r="J104" s="71">
        <v>0</v>
      </c>
      <c r="K104" s="15">
        <v>15</v>
      </c>
      <c r="L104" s="71">
        <v>47.96</v>
      </c>
      <c r="M104" s="71">
        <v>0</v>
      </c>
      <c r="N104" s="15">
        <v>1</v>
      </c>
      <c r="O104" s="71">
        <v>30</v>
      </c>
      <c r="P104" s="71">
        <v>0</v>
      </c>
      <c r="Q104" s="15">
        <v>0</v>
      </c>
      <c r="R104" s="71">
        <v>0</v>
      </c>
      <c r="S104" s="71">
        <v>0</v>
      </c>
      <c r="T104" s="70">
        <v>194</v>
      </c>
      <c r="U104" s="72">
        <v>125.5793519999999</v>
      </c>
      <c r="V104" s="72">
        <v>2.5000000000000001E-2</v>
      </c>
      <c r="W104" s="15">
        <v>0</v>
      </c>
      <c r="X104" s="71">
        <v>0</v>
      </c>
      <c r="Y104" s="71">
        <v>0</v>
      </c>
    </row>
    <row r="105" spans="1:25" x14ac:dyDescent="0.25">
      <c r="A105" s="40" t="s">
        <v>72</v>
      </c>
      <c r="B105" s="41">
        <v>39</v>
      </c>
      <c r="C105" s="42">
        <v>1026.16257032</v>
      </c>
      <c r="D105" s="43">
        <f t="shared" ref="D105:D114" si="32">C105/$C$102</f>
        <v>2.2170379325587766E-2</v>
      </c>
      <c r="E105" s="42">
        <v>9.7406870520000002</v>
      </c>
      <c r="F105" s="26"/>
      <c r="G105" s="65" t="s">
        <v>72</v>
      </c>
      <c r="H105" s="15">
        <v>8</v>
      </c>
      <c r="I105" s="71">
        <v>1008.4640703199999</v>
      </c>
      <c r="J105" s="71">
        <v>9.7406870520000002</v>
      </c>
      <c r="K105" s="15">
        <v>0</v>
      </c>
      <c r="L105" s="71">
        <v>0</v>
      </c>
      <c r="M105" s="71">
        <v>0</v>
      </c>
      <c r="N105" s="15">
        <v>0</v>
      </c>
      <c r="O105" s="71">
        <v>0</v>
      </c>
      <c r="P105" s="71">
        <v>0</v>
      </c>
      <c r="Q105" s="15">
        <v>0</v>
      </c>
      <c r="R105" s="71">
        <v>0</v>
      </c>
      <c r="S105" s="71">
        <v>0</v>
      </c>
      <c r="T105" s="70">
        <v>31</v>
      </c>
      <c r="U105" s="72">
        <v>17.698499999999999</v>
      </c>
      <c r="V105" s="72">
        <v>0</v>
      </c>
      <c r="W105" s="15">
        <v>0</v>
      </c>
      <c r="X105" s="71">
        <v>0</v>
      </c>
      <c r="Y105" s="71">
        <v>0</v>
      </c>
    </row>
    <row r="106" spans="1:25" x14ac:dyDescent="0.25">
      <c r="A106" s="40" t="s">
        <v>71</v>
      </c>
      <c r="B106" s="41">
        <v>208</v>
      </c>
      <c r="C106" s="42">
        <v>7835.8343036462466</v>
      </c>
      <c r="D106" s="43">
        <f t="shared" si="32"/>
        <v>0.16929424622271694</v>
      </c>
      <c r="E106" s="42">
        <v>20</v>
      </c>
      <c r="F106" s="26"/>
      <c r="G106" s="65" t="s">
        <v>71</v>
      </c>
      <c r="H106" s="15">
        <v>63</v>
      </c>
      <c r="I106" s="71">
        <v>7683.3140867999991</v>
      </c>
      <c r="J106" s="71">
        <v>20</v>
      </c>
      <c r="K106" s="15">
        <v>6</v>
      </c>
      <c r="L106" s="71">
        <v>22.853636999999999</v>
      </c>
      <c r="M106" s="71">
        <v>0</v>
      </c>
      <c r="N106" s="15">
        <v>3</v>
      </c>
      <c r="O106" s="71">
        <v>46.871257580000005</v>
      </c>
      <c r="P106" s="71">
        <v>0</v>
      </c>
      <c r="Q106" s="15">
        <v>2</v>
      </c>
      <c r="R106" s="71">
        <v>0.37580219999999998</v>
      </c>
      <c r="S106" s="71">
        <v>0</v>
      </c>
      <c r="T106" s="70">
        <v>134</v>
      </c>
      <c r="U106" s="72">
        <v>82.41952006624706</v>
      </c>
      <c r="V106" s="72">
        <v>0</v>
      </c>
      <c r="W106" s="15">
        <v>0</v>
      </c>
      <c r="X106" s="71">
        <v>0</v>
      </c>
      <c r="Y106" s="71">
        <v>0</v>
      </c>
    </row>
    <row r="107" spans="1:25" x14ac:dyDescent="0.25">
      <c r="A107" s="40" t="s">
        <v>66</v>
      </c>
      <c r="B107" s="41">
        <v>108</v>
      </c>
      <c r="C107" s="42">
        <v>1901.6376602950129</v>
      </c>
      <c r="D107" s="43">
        <f t="shared" si="32"/>
        <v>4.1085135521378838E-2</v>
      </c>
      <c r="E107" s="42">
        <v>75.272171</v>
      </c>
      <c r="F107" s="26"/>
      <c r="G107" s="65" t="s">
        <v>66</v>
      </c>
      <c r="H107" s="15">
        <v>22</v>
      </c>
      <c r="I107" s="71">
        <v>1825.1717316365919</v>
      </c>
      <c r="J107" s="71">
        <v>75</v>
      </c>
      <c r="K107" s="15">
        <v>0</v>
      </c>
      <c r="L107" s="71">
        <v>0</v>
      </c>
      <c r="M107" s="71">
        <v>0</v>
      </c>
      <c r="N107" s="15">
        <v>2</v>
      </c>
      <c r="O107" s="71">
        <v>32.419810290000001</v>
      </c>
      <c r="P107" s="71">
        <v>0</v>
      </c>
      <c r="Q107" s="15">
        <v>0</v>
      </c>
      <c r="R107" s="71">
        <v>0</v>
      </c>
      <c r="S107" s="71">
        <v>0</v>
      </c>
      <c r="T107" s="70">
        <v>84</v>
      </c>
      <c r="U107" s="72">
        <v>44.046118368421006</v>
      </c>
      <c r="V107" s="72">
        <v>0.272171</v>
      </c>
      <c r="W107" s="15">
        <v>1620</v>
      </c>
      <c r="X107" s="71">
        <v>226.20150648250004</v>
      </c>
      <c r="Y107" s="71">
        <v>64.468614009999982</v>
      </c>
    </row>
    <row r="108" spans="1:25" x14ac:dyDescent="0.25">
      <c r="A108" s="40" t="s">
        <v>74</v>
      </c>
      <c r="B108" s="41">
        <v>39</v>
      </c>
      <c r="C108" s="42">
        <v>716.60207428197759</v>
      </c>
      <c r="D108" s="43">
        <f t="shared" si="32"/>
        <v>1.5482283482021892E-2</v>
      </c>
      <c r="E108" s="42">
        <v>277.31540354068966</v>
      </c>
      <c r="F108" s="26"/>
      <c r="G108" s="65" t="s">
        <v>74</v>
      </c>
      <c r="H108" s="15">
        <v>8</v>
      </c>
      <c r="I108" s="71">
        <v>691.04007905999993</v>
      </c>
      <c r="J108" s="71">
        <v>274.726408318712</v>
      </c>
      <c r="K108" s="15">
        <v>0</v>
      </c>
      <c r="L108" s="71">
        <v>0</v>
      </c>
      <c r="M108" s="71">
        <v>0</v>
      </c>
      <c r="N108" s="15">
        <v>0</v>
      </c>
      <c r="O108" s="71">
        <v>0</v>
      </c>
      <c r="P108" s="71">
        <v>0</v>
      </c>
      <c r="Q108" s="15">
        <v>0</v>
      </c>
      <c r="R108" s="71">
        <v>0</v>
      </c>
      <c r="S108" s="71">
        <v>0</v>
      </c>
      <c r="T108" s="70">
        <v>31</v>
      </c>
      <c r="U108" s="72">
        <v>25.561995221977678</v>
      </c>
      <c r="V108" s="72">
        <v>2.588995221977672</v>
      </c>
      <c r="W108" s="15">
        <v>0</v>
      </c>
      <c r="X108" s="71">
        <v>0</v>
      </c>
      <c r="Y108" s="71">
        <v>0</v>
      </c>
    </row>
    <row r="109" spans="1:25" x14ac:dyDescent="0.25">
      <c r="A109" s="40" t="s">
        <v>70</v>
      </c>
      <c r="B109" s="41">
        <v>64</v>
      </c>
      <c r="C109" s="42">
        <v>1356.9760037799999</v>
      </c>
      <c r="D109" s="43">
        <f t="shared" si="32"/>
        <v>2.9317647719445828E-2</v>
      </c>
      <c r="E109" s="42">
        <v>0</v>
      </c>
      <c r="F109" s="26"/>
      <c r="G109" s="65" t="s">
        <v>77</v>
      </c>
      <c r="H109" s="15">
        <v>10</v>
      </c>
      <c r="I109" s="71">
        <v>1326.4451287899999</v>
      </c>
      <c r="J109" s="71">
        <v>0</v>
      </c>
      <c r="K109" s="15">
        <v>0</v>
      </c>
      <c r="L109" s="71">
        <v>0</v>
      </c>
      <c r="M109" s="71">
        <v>0</v>
      </c>
      <c r="N109" s="15">
        <v>0</v>
      </c>
      <c r="O109" s="71">
        <v>0</v>
      </c>
      <c r="P109" s="71">
        <v>0</v>
      </c>
      <c r="Q109" s="15">
        <v>0</v>
      </c>
      <c r="R109" s="71">
        <v>0</v>
      </c>
      <c r="S109" s="71">
        <v>0</v>
      </c>
      <c r="T109" s="70">
        <v>54</v>
      </c>
      <c r="U109" s="72">
        <v>30.53087498999999</v>
      </c>
      <c r="V109" s="72">
        <v>0</v>
      </c>
      <c r="W109" s="15">
        <v>880</v>
      </c>
      <c r="X109" s="71">
        <v>183.32747357250005</v>
      </c>
      <c r="Y109" s="71">
        <v>21.594581099999996</v>
      </c>
    </row>
    <row r="110" spans="1:25" x14ac:dyDescent="0.25">
      <c r="A110" s="40" t="s">
        <v>76</v>
      </c>
      <c r="B110" s="41">
        <v>0</v>
      </c>
      <c r="C110" s="42">
        <v>0.26315745102052424</v>
      </c>
      <c r="D110" s="43">
        <f t="shared" si="32"/>
        <v>5.6855518611056225E-6</v>
      </c>
      <c r="E110" s="42">
        <v>7.2726727272727276E-2</v>
      </c>
      <c r="F110" s="26"/>
      <c r="G110" s="65" t="s">
        <v>76</v>
      </c>
      <c r="H110" s="15">
        <v>0</v>
      </c>
      <c r="I110" s="71">
        <v>0</v>
      </c>
      <c r="J110" s="71">
        <v>0</v>
      </c>
      <c r="K110" s="15">
        <v>0</v>
      </c>
      <c r="L110" s="71">
        <v>0</v>
      </c>
      <c r="M110" s="71">
        <v>0</v>
      </c>
      <c r="N110" s="15">
        <v>0</v>
      </c>
      <c r="O110" s="71">
        <v>0</v>
      </c>
      <c r="P110" s="71">
        <v>0</v>
      </c>
      <c r="Q110" s="15">
        <v>0</v>
      </c>
      <c r="R110" s="71">
        <v>0</v>
      </c>
      <c r="S110" s="71">
        <v>0</v>
      </c>
      <c r="T110" s="70">
        <v>0</v>
      </c>
      <c r="U110" s="72">
        <v>0.26315745102052424</v>
      </c>
      <c r="V110" s="72">
        <v>7.2726727272727276E-2</v>
      </c>
      <c r="W110" s="15">
        <v>0</v>
      </c>
      <c r="X110" s="71">
        <v>0</v>
      </c>
      <c r="Y110" s="71">
        <v>0</v>
      </c>
    </row>
    <row r="111" spans="1:25" x14ac:dyDescent="0.25">
      <c r="A111" s="40" t="s">
        <v>73</v>
      </c>
      <c r="B111" s="41">
        <v>42</v>
      </c>
      <c r="C111" s="42">
        <v>536.95046300000001</v>
      </c>
      <c r="D111" s="43">
        <f t="shared" si="32"/>
        <v>1.16008864365884E-2</v>
      </c>
      <c r="E111" s="42">
        <v>0</v>
      </c>
      <c r="F111" s="26"/>
      <c r="G111" s="65" t="s">
        <v>73</v>
      </c>
      <c r="H111" s="15">
        <v>5</v>
      </c>
      <c r="I111" s="71">
        <v>510.11900000000003</v>
      </c>
      <c r="J111" s="71">
        <v>0</v>
      </c>
      <c r="K111" s="15">
        <v>0</v>
      </c>
      <c r="L111" s="71">
        <v>0</v>
      </c>
      <c r="M111" s="71">
        <v>0</v>
      </c>
      <c r="N111" s="15">
        <v>0</v>
      </c>
      <c r="O111" s="71">
        <v>0</v>
      </c>
      <c r="P111" s="71">
        <v>0</v>
      </c>
      <c r="Q111" s="15">
        <v>0</v>
      </c>
      <c r="R111" s="71">
        <v>0</v>
      </c>
      <c r="S111" s="71">
        <v>0</v>
      </c>
      <c r="T111" s="70">
        <v>37</v>
      </c>
      <c r="U111" s="72">
        <v>26.831463000000003</v>
      </c>
      <c r="V111" s="72">
        <v>0</v>
      </c>
      <c r="W111" s="15">
        <v>0</v>
      </c>
      <c r="X111" s="71">
        <v>0</v>
      </c>
      <c r="Y111" s="71">
        <v>0</v>
      </c>
    </row>
    <row r="112" spans="1:25" x14ac:dyDescent="0.25">
      <c r="A112" s="40" t="s">
        <v>75</v>
      </c>
      <c r="B112" s="41">
        <v>141</v>
      </c>
      <c r="C112" s="42">
        <v>75.446107503751833</v>
      </c>
      <c r="D112" s="43">
        <f t="shared" si="32"/>
        <v>1.6300232247563309E-3</v>
      </c>
      <c r="E112" s="42">
        <v>0</v>
      </c>
      <c r="F112" s="26"/>
      <c r="G112" s="65" t="s">
        <v>75</v>
      </c>
      <c r="H112" s="15">
        <v>0</v>
      </c>
      <c r="I112" s="71">
        <v>0</v>
      </c>
      <c r="J112" s="71">
        <v>0</v>
      </c>
      <c r="K112" s="15">
        <v>0</v>
      </c>
      <c r="L112" s="71">
        <v>0</v>
      </c>
      <c r="M112" s="71">
        <v>0</v>
      </c>
      <c r="N112" s="15">
        <v>0</v>
      </c>
      <c r="O112" s="71">
        <v>0</v>
      </c>
      <c r="P112" s="71">
        <v>0</v>
      </c>
      <c r="Q112" s="15">
        <v>0</v>
      </c>
      <c r="R112" s="71">
        <v>0</v>
      </c>
      <c r="S112" s="71">
        <v>0</v>
      </c>
      <c r="T112" s="70">
        <v>141</v>
      </c>
      <c r="U112" s="72">
        <v>75.446107503751833</v>
      </c>
      <c r="V112" s="72">
        <v>0</v>
      </c>
      <c r="W112" s="15">
        <v>0</v>
      </c>
      <c r="X112" s="71">
        <v>0</v>
      </c>
      <c r="Y112" s="71">
        <v>0</v>
      </c>
    </row>
    <row r="113" spans="1:25" x14ac:dyDescent="0.25">
      <c r="A113" s="40" t="s">
        <v>68</v>
      </c>
      <c r="B113" s="41">
        <v>262</v>
      </c>
      <c r="C113" s="42">
        <v>18593.148604230002</v>
      </c>
      <c r="D113" s="43">
        <f t="shared" si="32"/>
        <v>0.40170745780003986</v>
      </c>
      <c r="E113" s="42">
        <v>2.775E-2</v>
      </c>
      <c r="F113" s="26"/>
      <c r="G113" s="65" t="s">
        <v>68</v>
      </c>
      <c r="H113" s="15">
        <v>104</v>
      </c>
      <c r="I113" s="71">
        <v>18451.827504230001</v>
      </c>
      <c r="J113" s="71">
        <v>0</v>
      </c>
      <c r="K113" s="15">
        <v>3</v>
      </c>
      <c r="L113" s="71">
        <v>5.3426</v>
      </c>
      <c r="M113" s="71">
        <v>0</v>
      </c>
      <c r="N113" s="15">
        <v>1</v>
      </c>
      <c r="O113" s="71">
        <v>50</v>
      </c>
      <c r="P113" s="71">
        <v>0</v>
      </c>
      <c r="Q113" s="15">
        <v>0</v>
      </c>
      <c r="R113" s="71">
        <v>0</v>
      </c>
      <c r="S113" s="71">
        <v>0</v>
      </c>
      <c r="T113" s="70">
        <v>154</v>
      </c>
      <c r="U113" s="72">
        <v>85.978500000000025</v>
      </c>
      <c r="V113" s="72">
        <v>2.775E-2</v>
      </c>
      <c r="W113" s="15">
        <v>0</v>
      </c>
      <c r="X113" s="71">
        <v>0</v>
      </c>
      <c r="Y113" s="71">
        <v>0</v>
      </c>
    </row>
    <row r="114" spans="1:25" x14ac:dyDescent="0.25">
      <c r="A114" s="40" t="s">
        <v>69</v>
      </c>
      <c r="B114" s="41">
        <v>136</v>
      </c>
      <c r="C114" s="42">
        <v>6484.3973652386585</v>
      </c>
      <c r="D114" s="43">
        <f t="shared" si="32"/>
        <v>0.14009627075011333</v>
      </c>
      <c r="E114" s="42">
        <v>0.10585600000000001</v>
      </c>
      <c r="F114" s="26"/>
      <c r="G114" s="65" t="s">
        <v>69</v>
      </c>
      <c r="H114" s="15">
        <v>54</v>
      </c>
      <c r="I114" s="71">
        <v>6414.8198551104533</v>
      </c>
      <c r="J114" s="71">
        <v>0</v>
      </c>
      <c r="K114" s="15">
        <v>2</v>
      </c>
      <c r="L114" s="71">
        <v>3.2250000000000001</v>
      </c>
      <c r="M114" s="71">
        <v>0</v>
      </c>
      <c r="N114" s="15">
        <v>2</v>
      </c>
      <c r="O114" s="71">
        <v>13.141149</v>
      </c>
      <c r="P114" s="71">
        <v>0</v>
      </c>
      <c r="Q114" s="15">
        <v>0</v>
      </c>
      <c r="R114" s="71">
        <v>0</v>
      </c>
      <c r="S114" s="71">
        <v>0</v>
      </c>
      <c r="T114" s="70">
        <v>78</v>
      </c>
      <c r="U114" s="72">
        <v>53.211361128205134</v>
      </c>
      <c r="V114" s="72">
        <v>0.10585600000000001</v>
      </c>
      <c r="W114" s="15">
        <v>0</v>
      </c>
      <c r="X114" s="71">
        <v>0</v>
      </c>
      <c r="Y114" s="71">
        <v>0</v>
      </c>
    </row>
    <row r="115" spans="1:25" ht="17.25" x14ac:dyDescent="0.25">
      <c r="A115" s="49" t="s">
        <v>121</v>
      </c>
      <c r="B115" s="37">
        <f>SUM(B116:B117)</f>
        <v>2500</v>
      </c>
      <c r="C115" s="38">
        <f t="shared" ref="C115:E115" si="33">SUM(C116:C117)</f>
        <v>409.52898005500009</v>
      </c>
      <c r="D115" s="39">
        <f t="shared" si="33"/>
        <v>8.8832861333616175E-3</v>
      </c>
      <c r="E115" s="38">
        <f t="shared" si="33"/>
        <v>86.063195109999981</v>
      </c>
      <c r="F115" s="73"/>
      <c r="G115" s="6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x14ac:dyDescent="0.25">
      <c r="A116" s="40" t="s">
        <v>66</v>
      </c>
      <c r="B116" s="41">
        <v>1620</v>
      </c>
      <c r="C116" s="42">
        <v>226.20150648250004</v>
      </c>
      <c r="D116" s="43">
        <f>C116/$C$102</f>
        <v>4.8871137457026414E-3</v>
      </c>
      <c r="E116" s="42">
        <v>64.468614009999982</v>
      </c>
      <c r="F116" s="26"/>
      <c r="G116" s="6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x14ac:dyDescent="0.25">
      <c r="A117" s="40" t="s">
        <v>70</v>
      </c>
      <c r="B117" s="41">
        <v>880</v>
      </c>
      <c r="C117" s="42">
        <v>183.32747357250005</v>
      </c>
      <c r="D117" s="43">
        <f>C117/$C$103</f>
        <v>3.9961723876589771E-3</v>
      </c>
      <c r="E117" s="42">
        <v>21.594581099999996</v>
      </c>
      <c r="F117" s="26"/>
      <c r="G117" s="6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x14ac:dyDescent="0.25">
      <c r="A118" s="29" t="s">
        <v>21</v>
      </c>
      <c r="B118" s="34">
        <f>SUM(B119:B129)</f>
        <v>65</v>
      </c>
      <c r="C118" s="30">
        <f>SUM(C119:C129)</f>
        <v>252.58074139710524</v>
      </c>
      <c r="D118" s="35">
        <f>SUM(D119:D129)</f>
        <v>0.99999999999999989</v>
      </c>
      <c r="E118" s="30">
        <f>SUM(E119:E129)</f>
        <v>111.51425247625001</v>
      </c>
      <c r="F118" s="26"/>
      <c r="G118" s="62" t="s">
        <v>21</v>
      </c>
      <c r="H118" s="68">
        <f>SUM(H119:H129)</f>
        <v>25</v>
      </c>
      <c r="I118" s="69">
        <f t="shared" ref="I118:Y118" si="34">SUM(I119:I129)</f>
        <v>203.92887717689536</v>
      </c>
      <c r="J118" s="69">
        <f t="shared" si="34"/>
        <v>106.27994309689531</v>
      </c>
      <c r="K118" s="68">
        <f t="shared" si="34"/>
        <v>6</v>
      </c>
      <c r="L118" s="69">
        <f t="shared" si="34"/>
        <v>27.324653999999999</v>
      </c>
      <c r="M118" s="69">
        <f t="shared" si="34"/>
        <v>3</v>
      </c>
      <c r="N118" s="68">
        <f t="shared" si="34"/>
        <v>0</v>
      </c>
      <c r="O118" s="69">
        <f t="shared" si="34"/>
        <v>0</v>
      </c>
      <c r="P118" s="69">
        <f t="shared" si="34"/>
        <v>0</v>
      </c>
      <c r="Q118" s="68">
        <f t="shared" si="34"/>
        <v>0</v>
      </c>
      <c r="R118" s="69">
        <f t="shared" si="34"/>
        <v>0</v>
      </c>
      <c r="S118" s="69">
        <f t="shared" si="34"/>
        <v>0</v>
      </c>
      <c r="T118" s="68">
        <f t="shared" si="34"/>
        <v>34</v>
      </c>
      <c r="U118" s="69">
        <f t="shared" si="34"/>
        <v>21.327210220209938</v>
      </c>
      <c r="V118" s="69">
        <f t="shared" si="34"/>
        <v>2.2343093793547002</v>
      </c>
      <c r="W118" s="68">
        <f t="shared" si="34"/>
        <v>0</v>
      </c>
      <c r="X118" s="69">
        <f t="shared" si="34"/>
        <v>0</v>
      </c>
      <c r="Y118" s="69">
        <f t="shared" si="34"/>
        <v>0</v>
      </c>
    </row>
    <row r="119" spans="1:25" x14ac:dyDescent="0.25">
      <c r="A119" s="44" t="s">
        <v>67</v>
      </c>
      <c r="B119" s="41">
        <v>6</v>
      </c>
      <c r="C119" s="42">
        <v>2.3663689000000003</v>
      </c>
      <c r="D119" s="43">
        <f>C119/$C$118</f>
        <v>9.368762190303399E-3</v>
      </c>
      <c r="E119" s="42">
        <v>0</v>
      </c>
      <c r="F119" s="26"/>
      <c r="G119" s="65" t="s">
        <v>67</v>
      </c>
      <c r="H119" s="15">
        <v>1</v>
      </c>
      <c r="I119" s="71">
        <v>0.80636890000000006</v>
      </c>
      <c r="J119" s="71">
        <v>0</v>
      </c>
      <c r="K119" s="15">
        <v>0</v>
      </c>
      <c r="L119" s="71">
        <v>0</v>
      </c>
      <c r="M119" s="71">
        <v>0</v>
      </c>
      <c r="N119" s="15">
        <v>0</v>
      </c>
      <c r="O119" s="71">
        <v>0</v>
      </c>
      <c r="P119" s="71">
        <v>0</v>
      </c>
      <c r="Q119" s="15">
        <v>0</v>
      </c>
      <c r="R119" s="71">
        <v>0</v>
      </c>
      <c r="S119" s="71">
        <v>0</v>
      </c>
      <c r="T119" s="70">
        <v>5</v>
      </c>
      <c r="U119" s="72">
        <v>1.56</v>
      </c>
      <c r="V119" s="72">
        <v>0</v>
      </c>
      <c r="W119" s="15">
        <v>0</v>
      </c>
      <c r="X119" s="71">
        <v>0</v>
      </c>
      <c r="Y119" s="71">
        <v>0</v>
      </c>
    </row>
    <row r="120" spans="1:25" x14ac:dyDescent="0.25">
      <c r="A120" s="44" t="s">
        <v>72</v>
      </c>
      <c r="B120" s="41">
        <v>3</v>
      </c>
      <c r="C120" s="42">
        <v>4.6357817228571427</v>
      </c>
      <c r="D120" s="43">
        <f>C120/$C$118</f>
        <v>1.8353662663333492E-2</v>
      </c>
      <c r="E120" s="42">
        <v>0</v>
      </c>
      <c r="F120" s="26"/>
      <c r="G120" s="65" t="s">
        <v>72</v>
      </c>
      <c r="H120" s="15">
        <v>1</v>
      </c>
      <c r="I120" s="71">
        <v>2.74936808</v>
      </c>
      <c r="J120" s="71">
        <v>0</v>
      </c>
      <c r="K120" s="15">
        <v>0</v>
      </c>
      <c r="L120" s="71">
        <v>0</v>
      </c>
      <c r="M120" s="71">
        <v>0</v>
      </c>
      <c r="N120" s="15">
        <v>0</v>
      </c>
      <c r="O120" s="71">
        <v>0</v>
      </c>
      <c r="P120" s="71">
        <v>0</v>
      </c>
      <c r="Q120" s="15">
        <v>0</v>
      </c>
      <c r="R120" s="71">
        <v>0</v>
      </c>
      <c r="S120" s="71">
        <v>0</v>
      </c>
      <c r="T120" s="70">
        <v>2</v>
      </c>
      <c r="U120" s="72">
        <v>1.886413642857143</v>
      </c>
      <c r="V120" s="72">
        <v>0</v>
      </c>
      <c r="W120" s="15">
        <v>0</v>
      </c>
      <c r="X120" s="71">
        <v>0</v>
      </c>
      <c r="Y120" s="71">
        <v>0</v>
      </c>
    </row>
    <row r="121" spans="1:25" x14ac:dyDescent="0.25">
      <c r="A121" s="44" t="s">
        <v>71</v>
      </c>
      <c r="B121" s="41">
        <v>6</v>
      </c>
      <c r="C121" s="42">
        <v>34.51585823897436</v>
      </c>
      <c r="D121" s="43">
        <f t="shared" ref="D121:D129" si="35">C121/$C$118</f>
        <v>0.13665277110224658</v>
      </c>
      <c r="E121" s="42">
        <v>0</v>
      </c>
      <c r="F121" s="26"/>
      <c r="G121" s="65" t="s">
        <v>71</v>
      </c>
      <c r="H121" s="15">
        <v>1</v>
      </c>
      <c r="I121" s="71">
        <v>10.155548900000001</v>
      </c>
      <c r="J121" s="71">
        <v>0</v>
      </c>
      <c r="K121" s="15">
        <v>3</v>
      </c>
      <c r="L121" s="71">
        <v>23.524653999999998</v>
      </c>
      <c r="M121" s="71">
        <v>0</v>
      </c>
      <c r="N121" s="15">
        <v>0</v>
      </c>
      <c r="O121" s="71">
        <v>0</v>
      </c>
      <c r="P121" s="71">
        <v>0</v>
      </c>
      <c r="Q121" s="15">
        <v>0</v>
      </c>
      <c r="R121" s="71">
        <v>0</v>
      </c>
      <c r="S121" s="71">
        <v>0</v>
      </c>
      <c r="T121" s="70">
        <v>2</v>
      </c>
      <c r="U121" s="72">
        <v>0.83565533897435895</v>
      </c>
      <c r="V121" s="72">
        <v>0</v>
      </c>
      <c r="W121" s="15">
        <v>0</v>
      </c>
      <c r="X121" s="71">
        <v>0</v>
      </c>
      <c r="Y121" s="71">
        <v>0</v>
      </c>
    </row>
    <row r="122" spans="1:25" x14ac:dyDescent="0.25">
      <c r="A122" s="44" t="s">
        <v>66</v>
      </c>
      <c r="B122" s="41">
        <v>7</v>
      </c>
      <c r="C122" s="42">
        <v>7.983256299999999</v>
      </c>
      <c r="D122" s="43">
        <f t="shared" si="35"/>
        <v>3.1606749809356183E-2</v>
      </c>
      <c r="E122" s="42">
        <v>0.5</v>
      </c>
      <c r="F122" s="26"/>
      <c r="G122" s="65" t="s">
        <v>66</v>
      </c>
      <c r="H122" s="15">
        <v>3</v>
      </c>
      <c r="I122" s="71">
        <v>5.9327123499999992</v>
      </c>
      <c r="J122" s="71">
        <v>0</v>
      </c>
      <c r="K122" s="15">
        <v>0</v>
      </c>
      <c r="L122" s="71">
        <v>0</v>
      </c>
      <c r="M122" s="71">
        <v>0</v>
      </c>
      <c r="N122" s="15">
        <v>0</v>
      </c>
      <c r="O122" s="71">
        <v>0</v>
      </c>
      <c r="P122" s="71">
        <v>0</v>
      </c>
      <c r="Q122" s="15">
        <v>0</v>
      </c>
      <c r="R122" s="71">
        <v>0</v>
      </c>
      <c r="S122" s="71">
        <v>0</v>
      </c>
      <c r="T122" s="70">
        <v>4</v>
      </c>
      <c r="U122" s="72">
        <v>2.0505439500000002</v>
      </c>
      <c r="V122" s="72">
        <v>0.5</v>
      </c>
      <c r="W122" s="15">
        <v>0</v>
      </c>
      <c r="X122" s="71">
        <v>0</v>
      </c>
      <c r="Y122" s="71">
        <v>0</v>
      </c>
    </row>
    <row r="123" spans="1:25" x14ac:dyDescent="0.25">
      <c r="A123" s="44" t="s">
        <v>74</v>
      </c>
      <c r="B123" s="41">
        <v>1</v>
      </c>
      <c r="C123" s="42">
        <v>1.9325093793547006</v>
      </c>
      <c r="D123" s="43">
        <f t="shared" si="35"/>
        <v>7.6510559303348711E-3</v>
      </c>
      <c r="E123" s="42">
        <v>1.9325093793547006</v>
      </c>
      <c r="F123" s="26"/>
      <c r="G123" s="65" t="s">
        <v>74</v>
      </c>
      <c r="H123" s="15">
        <v>0</v>
      </c>
      <c r="I123" s="71">
        <v>0</v>
      </c>
      <c r="J123" s="71">
        <v>0</v>
      </c>
      <c r="K123" s="15">
        <v>1</v>
      </c>
      <c r="L123" s="71">
        <v>1</v>
      </c>
      <c r="M123" s="71">
        <v>1</v>
      </c>
      <c r="N123" s="15">
        <v>0</v>
      </c>
      <c r="O123" s="71">
        <v>0</v>
      </c>
      <c r="P123" s="71">
        <v>0</v>
      </c>
      <c r="Q123" s="15">
        <v>0</v>
      </c>
      <c r="R123" s="71">
        <v>0</v>
      </c>
      <c r="S123" s="71">
        <v>0</v>
      </c>
      <c r="T123" s="70">
        <v>0</v>
      </c>
      <c r="U123" s="72">
        <v>0.93250937935470046</v>
      </c>
      <c r="V123" s="72">
        <v>0.93250937935470046</v>
      </c>
      <c r="W123" s="15">
        <v>0</v>
      </c>
      <c r="X123" s="71">
        <v>0</v>
      </c>
      <c r="Y123" s="71">
        <v>0</v>
      </c>
    </row>
    <row r="124" spans="1:25" x14ac:dyDescent="0.25">
      <c r="A124" s="44" t="s">
        <v>70</v>
      </c>
      <c r="B124" s="41">
        <v>1</v>
      </c>
      <c r="C124" s="42">
        <v>0.52187499999999998</v>
      </c>
      <c r="D124" s="43">
        <f t="shared" si="35"/>
        <v>2.0661709879911732E-3</v>
      </c>
      <c r="E124" s="42">
        <v>0</v>
      </c>
      <c r="F124" s="26"/>
      <c r="G124" s="65" t="s">
        <v>77</v>
      </c>
      <c r="H124" s="15">
        <v>0</v>
      </c>
      <c r="I124" s="71">
        <v>0</v>
      </c>
      <c r="J124" s="71">
        <v>0</v>
      </c>
      <c r="K124" s="15">
        <v>0</v>
      </c>
      <c r="L124" s="71">
        <v>0</v>
      </c>
      <c r="M124" s="71">
        <v>0</v>
      </c>
      <c r="N124" s="15">
        <v>0</v>
      </c>
      <c r="O124" s="71">
        <v>0</v>
      </c>
      <c r="P124" s="71">
        <v>0</v>
      </c>
      <c r="Q124" s="15">
        <v>0</v>
      </c>
      <c r="R124" s="71">
        <v>0</v>
      </c>
      <c r="S124" s="71">
        <v>0</v>
      </c>
      <c r="T124" s="70">
        <v>1</v>
      </c>
      <c r="U124" s="72">
        <v>0.52187499999999998</v>
      </c>
      <c r="V124" s="72">
        <v>0</v>
      </c>
      <c r="W124" s="15">
        <v>0</v>
      </c>
      <c r="X124" s="71">
        <v>0</v>
      </c>
      <c r="Y124" s="71">
        <v>0</v>
      </c>
    </row>
    <row r="125" spans="1:25" x14ac:dyDescent="0.25">
      <c r="A125" s="44" t="s">
        <v>76</v>
      </c>
      <c r="B125" s="41">
        <v>1</v>
      </c>
      <c r="C125" s="42">
        <v>15.172248905565979</v>
      </c>
      <c r="D125" s="43">
        <f t="shared" si="35"/>
        <v>6.0068906368883845E-2</v>
      </c>
      <c r="E125" s="42">
        <v>0</v>
      </c>
      <c r="F125" s="26"/>
      <c r="G125" s="65" t="s">
        <v>76</v>
      </c>
      <c r="H125" s="15">
        <v>1</v>
      </c>
      <c r="I125" s="71">
        <v>15</v>
      </c>
      <c r="J125" s="71">
        <v>0</v>
      </c>
      <c r="K125" s="15">
        <v>0</v>
      </c>
      <c r="L125" s="71">
        <v>0</v>
      </c>
      <c r="M125" s="71">
        <v>0</v>
      </c>
      <c r="N125" s="15">
        <v>0</v>
      </c>
      <c r="O125" s="71">
        <v>0</v>
      </c>
      <c r="P125" s="71">
        <v>0</v>
      </c>
      <c r="Q125" s="15">
        <v>0</v>
      </c>
      <c r="R125" s="71">
        <v>0</v>
      </c>
      <c r="S125" s="71">
        <v>0</v>
      </c>
      <c r="T125" s="70">
        <v>0</v>
      </c>
      <c r="U125" s="72">
        <v>0.17224890556597877</v>
      </c>
      <c r="V125" s="72">
        <v>0</v>
      </c>
      <c r="W125" s="15">
        <v>0</v>
      </c>
      <c r="X125" s="71">
        <v>0</v>
      </c>
      <c r="Y125" s="71">
        <v>0</v>
      </c>
    </row>
    <row r="126" spans="1:25" x14ac:dyDescent="0.25">
      <c r="A126" s="44" t="s">
        <v>73</v>
      </c>
      <c r="B126" s="41">
        <v>10</v>
      </c>
      <c r="C126" s="42">
        <v>19.65159942</v>
      </c>
      <c r="D126" s="43">
        <f t="shared" si="35"/>
        <v>7.7803237536245601E-2</v>
      </c>
      <c r="E126" s="42">
        <v>0</v>
      </c>
      <c r="F126" s="26"/>
      <c r="G126" s="65" t="s">
        <v>73</v>
      </c>
      <c r="H126" s="15">
        <v>5</v>
      </c>
      <c r="I126" s="71">
        <v>17.55213642</v>
      </c>
      <c r="J126" s="71">
        <v>0</v>
      </c>
      <c r="K126" s="15">
        <v>0</v>
      </c>
      <c r="L126" s="71">
        <v>0</v>
      </c>
      <c r="M126" s="71">
        <v>0</v>
      </c>
      <c r="N126" s="15">
        <v>0</v>
      </c>
      <c r="O126" s="71">
        <v>0</v>
      </c>
      <c r="P126" s="71">
        <v>0</v>
      </c>
      <c r="Q126" s="15">
        <v>0</v>
      </c>
      <c r="R126" s="71">
        <v>0</v>
      </c>
      <c r="S126" s="71">
        <v>0</v>
      </c>
      <c r="T126" s="70">
        <v>5</v>
      </c>
      <c r="U126" s="72">
        <v>2.0994630000000001</v>
      </c>
      <c r="V126" s="72">
        <v>0</v>
      </c>
      <c r="W126" s="15">
        <v>0</v>
      </c>
      <c r="X126" s="71">
        <v>0</v>
      </c>
      <c r="Y126" s="71">
        <v>0</v>
      </c>
    </row>
    <row r="127" spans="1:25" x14ac:dyDescent="0.25">
      <c r="A127" s="44" t="s">
        <v>75</v>
      </c>
      <c r="B127" s="41">
        <v>19</v>
      </c>
      <c r="C127" s="42">
        <v>136.13938875214794</v>
      </c>
      <c r="D127" s="43">
        <f t="shared" si="35"/>
        <v>0.53899354320965731</v>
      </c>
      <c r="E127" s="42">
        <v>109.03174309689531</v>
      </c>
      <c r="F127" s="26"/>
      <c r="G127" s="65" t="s">
        <v>75</v>
      </c>
      <c r="H127" s="15">
        <v>7</v>
      </c>
      <c r="I127" s="71">
        <v>127.02530124689532</v>
      </c>
      <c r="J127" s="71">
        <v>106.27994309689531</v>
      </c>
      <c r="K127" s="15">
        <v>1</v>
      </c>
      <c r="L127" s="71">
        <v>2</v>
      </c>
      <c r="M127" s="71">
        <v>2</v>
      </c>
      <c r="N127" s="15">
        <v>0</v>
      </c>
      <c r="O127" s="71">
        <v>0</v>
      </c>
      <c r="P127" s="71">
        <v>0</v>
      </c>
      <c r="Q127" s="15">
        <v>0</v>
      </c>
      <c r="R127" s="71">
        <v>0</v>
      </c>
      <c r="S127" s="71">
        <v>0</v>
      </c>
      <c r="T127" s="70">
        <v>11</v>
      </c>
      <c r="U127" s="72">
        <v>7.1140875052526269</v>
      </c>
      <c r="V127" s="72">
        <v>0.75180000000000002</v>
      </c>
      <c r="W127" s="15">
        <v>0</v>
      </c>
      <c r="X127" s="71">
        <v>0</v>
      </c>
      <c r="Y127" s="71">
        <v>0</v>
      </c>
    </row>
    <row r="128" spans="1:25" x14ac:dyDescent="0.25">
      <c r="A128" s="44" t="s">
        <v>68</v>
      </c>
      <c r="B128" s="41">
        <v>7</v>
      </c>
      <c r="C128" s="42">
        <v>25.517523400000002</v>
      </c>
      <c r="D128" s="43">
        <f t="shared" si="35"/>
        <v>0.10102719335945559</v>
      </c>
      <c r="E128" s="42">
        <v>0</v>
      </c>
      <c r="F128" s="26"/>
      <c r="G128" s="65" t="s">
        <v>68</v>
      </c>
      <c r="H128" s="15">
        <v>5</v>
      </c>
      <c r="I128" s="71">
        <v>22.52131503</v>
      </c>
      <c r="J128" s="71">
        <v>0</v>
      </c>
      <c r="K128" s="15">
        <v>1</v>
      </c>
      <c r="L128" s="71">
        <v>0.8</v>
      </c>
      <c r="M128" s="71">
        <v>0</v>
      </c>
      <c r="N128" s="15">
        <v>0</v>
      </c>
      <c r="O128" s="71">
        <v>0</v>
      </c>
      <c r="P128" s="71">
        <v>0</v>
      </c>
      <c r="Q128" s="15">
        <v>0</v>
      </c>
      <c r="R128" s="71">
        <v>0</v>
      </c>
      <c r="S128" s="71">
        <v>0</v>
      </c>
      <c r="T128" s="70">
        <v>1</v>
      </c>
      <c r="U128" s="72">
        <v>2.1962083699999999</v>
      </c>
      <c r="V128" s="72">
        <v>0</v>
      </c>
      <c r="W128" s="15">
        <v>0</v>
      </c>
      <c r="X128" s="71">
        <v>0</v>
      </c>
      <c r="Y128" s="71">
        <v>0</v>
      </c>
    </row>
    <row r="129" spans="1:25" x14ac:dyDescent="0.25">
      <c r="A129" s="44" t="s">
        <v>69</v>
      </c>
      <c r="B129" s="41">
        <v>4</v>
      </c>
      <c r="C129" s="42">
        <v>4.1443313782051288</v>
      </c>
      <c r="D129" s="43">
        <f t="shared" si="35"/>
        <v>1.6407946842191927E-2</v>
      </c>
      <c r="E129" s="42">
        <v>0.05</v>
      </c>
      <c r="F129" s="26"/>
      <c r="G129" s="65" t="s">
        <v>69</v>
      </c>
      <c r="H129" s="15">
        <v>1</v>
      </c>
      <c r="I129" s="71">
        <v>2.18612625</v>
      </c>
      <c r="J129" s="71">
        <v>0</v>
      </c>
      <c r="K129" s="15">
        <v>0</v>
      </c>
      <c r="L129" s="71">
        <v>0</v>
      </c>
      <c r="M129" s="71">
        <v>0</v>
      </c>
      <c r="N129" s="15">
        <v>0</v>
      </c>
      <c r="O129" s="71">
        <v>0</v>
      </c>
      <c r="P129" s="71">
        <v>0</v>
      </c>
      <c r="Q129" s="15">
        <v>0</v>
      </c>
      <c r="R129" s="71">
        <v>0</v>
      </c>
      <c r="S129" s="71">
        <v>0</v>
      </c>
      <c r="T129" s="70">
        <v>3</v>
      </c>
      <c r="U129" s="72">
        <v>1.9582051282051283</v>
      </c>
      <c r="V129" s="72">
        <v>0.05</v>
      </c>
      <c r="W129" s="15">
        <v>0</v>
      </c>
      <c r="X129" s="71">
        <v>0</v>
      </c>
      <c r="Y129" s="71">
        <v>0</v>
      </c>
    </row>
    <row r="130" spans="1:25" x14ac:dyDescent="0.25">
      <c r="A130" s="29" t="s">
        <v>22</v>
      </c>
      <c r="B130" s="34">
        <f>SUM(B131:B141)</f>
        <v>71</v>
      </c>
      <c r="C130" s="30">
        <f t="shared" ref="C130:E130" si="36">SUM(C131:C141)</f>
        <v>197.9440815356744</v>
      </c>
      <c r="D130" s="35">
        <f t="shared" si="36"/>
        <v>1</v>
      </c>
      <c r="E130" s="30">
        <f t="shared" si="36"/>
        <v>23.125286344924941</v>
      </c>
      <c r="F130" s="26"/>
      <c r="G130" s="62" t="s">
        <v>22</v>
      </c>
      <c r="H130" s="68">
        <f>SUM(H131:H141)</f>
        <v>10</v>
      </c>
      <c r="I130" s="69">
        <f t="shared" ref="I130:Y130" si="37">SUM(I131:I141)</f>
        <v>83.477921899999998</v>
      </c>
      <c r="J130" s="69">
        <f t="shared" si="37"/>
        <v>0</v>
      </c>
      <c r="K130" s="68">
        <f t="shared" si="37"/>
        <v>13</v>
      </c>
      <c r="L130" s="69">
        <f t="shared" si="37"/>
        <v>78.539999999999992</v>
      </c>
      <c r="M130" s="69">
        <f t="shared" si="37"/>
        <v>21.5</v>
      </c>
      <c r="N130" s="68">
        <f t="shared" si="37"/>
        <v>0</v>
      </c>
      <c r="O130" s="69">
        <f t="shared" si="37"/>
        <v>0</v>
      </c>
      <c r="P130" s="69">
        <f t="shared" si="37"/>
        <v>0</v>
      </c>
      <c r="Q130" s="68">
        <f t="shared" si="37"/>
        <v>0</v>
      </c>
      <c r="R130" s="69">
        <f t="shared" si="37"/>
        <v>0</v>
      </c>
      <c r="S130" s="69">
        <f t="shared" si="37"/>
        <v>0</v>
      </c>
      <c r="T130" s="68">
        <f t="shared" si="37"/>
        <v>48</v>
      </c>
      <c r="U130" s="69">
        <f t="shared" si="37"/>
        <v>35.926159635674409</v>
      </c>
      <c r="V130" s="69">
        <f t="shared" si="37"/>
        <v>1.6252863449249393</v>
      </c>
      <c r="W130" s="68">
        <f t="shared" si="37"/>
        <v>0</v>
      </c>
      <c r="X130" s="69">
        <f t="shared" si="37"/>
        <v>0</v>
      </c>
      <c r="Y130" s="69">
        <f t="shared" si="37"/>
        <v>0</v>
      </c>
    </row>
    <row r="131" spans="1:25" x14ac:dyDescent="0.25">
      <c r="A131" s="44" t="s">
        <v>67</v>
      </c>
      <c r="B131" s="41">
        <v>9</v>
      </c>
      <c r="C131" s="42">
        <v>10.22020708</v>
      </c>
      <c r="D131" s="43">
        <f>C131/$C$130</f>
        <v>5.1631789143228649E-2</v>
      </c>
      <c r="E131" s="42">
        <v>0</v>
      </c>
      <c r="F131" s="26"/>
      <c r="G131" s="65" t="s">
        <v>67</v>
      </c>
      <c r="H131" s="15">
        <v>1</v>
      </c>
      <c r="I131" s="71">
        <v>6.3962070799999999</v>
      </c>
      <c r="J131" s="71">
        <v>0</v>
      </c>
      <c r="K131" s="15">
        <v>0</v>
      </c>
      <c r="L131" s="71">
        <v>0</v>
      </c>
      <c r="M131" s="71">
        <v>0</v>
      </c>
      <c r="N131" s="15">
        <v>0</v>
      </c>
      <c r="O131" s="71">
        <v>0</v>
      </c>
      <c r="P131" s="71">
        <v>0</v>
      </c>
      <c r="Q131" s="15">
        <v>0</v>
      </c>
      <c r="R131" s="71">
        <v>0</v>
      </c>
      <c r="S131" s="71">
        <v>0</v>
      </c>
      <c r="T131" s="70">
        <v>8</v>
      </c>
      <c r="U131" s="72">
        <v>3.8240000000000003</v>
      </c>
      <c r="V131" s="72">
        <v>0</v>
      </c>
      <c r="W131" s="15">
        <v>0</v>
      </c>
      <c r="X131" s="71">
        <v>0</v>
      </c>
      <c r="Y131" s="71">
        <v>0</v>
      </c>
    </row>
    <row r="132" spans="1:25" x14ac:dyDescent="0.25">
      <c r="A132" s="44" t="s">
        <v>72</v>
      </c>
      <c r="B132" s="41">
        <v>4</v>
      </c>
      <c r="C132" s="42">
        <v>10.284413642857144</v>
      </c>
      <c r="D132" s="43">
        <f t="shared" ref="D132:D141" si="38">C132/$C$130</f>
        <v>5.1956156319852585E-2</v>
      </c>
      <c r="E132" s="42">
        <v>0</v>
      </c>
      <c r="F132" s="26"/>
      <c r="G132" s="65" t="s">
        <v>72</v>
      </c>
      <c r="H132" s="15">
        <v>0</v>
      </c>
      <c r="I132" s="71">
        <v>0</v>
      </c>
      <c r="J132" s="71">
        <v>0</v>
      </c>
      <c r="K132" s="15">
        <v>2</v>
      </c>
      <c r="L132" s="71">
        <v>8.3000000000000007</v>
      </c>
      <c r="M132" s="71">
        <v>0</v>
      </c>
      <c r="N132" s="15">
        <v>0</v>
      </c>
      <c r="O132" s="71">
        <v>0</v>
      </c>
      <c r="P132" s="71">
        <v>0</v>
      </c>
      <c r="Q132" s="15">
        <v>0</v>
      </c>
      <c r="R132" s="71">
        <v>0</v>
      </c>
      <c r="S132" s="71">
        <v>0</v>
      </c>
      <c r="T132" s="70">
        <v>2</v>
      </c>
      <c r="U132" s="72">
        <v>1.9844136428571431</v>
      </c>
      <c r="V132" s="72">
        <v>0</v>
      </c>
      <c r="W132" s="15">
        <v>0</v>
      </c>
      <c r="X132" s="71">
        <v>0</v>
      </c>
      <c r="Y132" s="71">
        <v>0</v>
      </c>
    </row>
    <row r="133" spans="1:25" x14ac:dyDescent="0.25">
      <c r="A133" s="44" t="s">
        <v>71</v>
      </c>
      <c r="B133" s="41">
        <v>7</v>
      </c>
      <c r="C133" s="42">
        <v>30.287269316117214</v>
      </c>
      <c r="D133" s="43">
        <f t="shared" si="38"/>
        <v>0.15300921897308004</v>
      </c>
      <c r="E133" s="42">
        <v>0</v>
      </c>
      <c r="F133" s="26"/>
      <c r="G133" s="65" t="s">
        <v>71</v>
      </c>
      <c r="H133" s="15">
        <v>2</v>
      </c>
      <c r="I133" s="71">
        <v>9.1028291199999991</v>
      </c>
      <c r="J133" s="71">
        <v>0</v>
      </c>
      <c r="K133" s="15">
        <v>2</v>
      </c>
      <c r="L133" s="71">
        <v>19</v>
      </c>
      <c r="M133" s="71">
        <v>0</v>
      </c>
      <c r="N133" s="15">
        <v>0</v>
      </c>
      <c r="O133" s="71">
        <v>0</v>
      </c>
      <c r="P133" s="71">
        <v>0</v>
      </c>
      <c r="Q133" s="15">
        <v>0</v>
      </c>
      <c r="R133" s="71">
        <v>0</v>
      </c>
      <c r="S133" s="71">
        <v>0</v>
      </c>
      <c r="T133" s="70">
        <v>3</v>
      </c>
      <c r="U133" s="72">
        <v>2.1844401961172162</v>
      </c>
      <c r="V133" s="72">
        <v>0</v>
      </c>
      <c r="W133" s="15">
        <v>0</v>
      </c>
      <c r="X133" s="71">
        <v>0</v>
      </c>
      <c r="Y133" s="71">
        <v>0</v>
      </c>
    </row>
    <row r="134" spans="1:25" x14ac:dyDescent="0.25">
      <c r="A134" s="44" t="s">
        <v>66</v>
      </c>
      <c r="B134" s="41">
        <v>3</v>
      </c>
      <c r="C134" s="42">
        <v>1.13777679</v>
      </c>
      <c r="D134" s="43">
        <f t="shared" si="38"/>
        <v>5.7479707459449584E-3</v>
      </c>
      <c r="E134" s="42">
        <v>0</v>
      </c>
      <c r="F134" s="26"/>
      <c r="G134" s="65" t="s">
        <v>66</v>
      </c>
      <c r="H134" s="15">
        <v>0</v>
      </c>
      <c r="I134" s="71">
        <v>0</v>
      </c>
      <c r="J134" s="71">
        <v>0</v>
      </c>
      <c r="K134" s="15">
        <v>0</v>
      </c>
      <c r="L134" s="71">
        <v>0</v>
      </c>
      <c r="M134" s="71">
        <v>0</v>
      </c>
      <c r="N134" s="15">
        <v>0</v>
      </c>
      <c r="O134" s="71">
        <v>0</v>
      </c>
      <c r="P134" s="71">
        <v>0</v>
      </c>
      <c r="Q134" s="15">
        <v>0</v>
      </c>
      <c r="R134" s="71">
        <v>0</v>
      </c>
      <c r="S134" s="71">
        <v>0</v>
      </c>
      <c r="T134" s="70">
        <v>3</v>
      </c>
      <c r="U134" s="72">
        <v>1.13777679</v>
      </c>
      <c r="V134" s="72">
        <v>0</v>
      </c>
      <c r="W134" s="15">
        <v>0</v>
      </c>
      <c r="X134" s="71">
        <v>0</v>
      </c>
      <c r="Y134" s="71">
        <v>0</v>
      </c>
    </row>
    <row r="135" spans="1:25" x14ac:dyDescent="0.25">
      <c r="A135" s="44" t="s">
        <v>74</v>
      </c>
      <c r="B135" s="41">
        <v>2</v>
      </c>
      <c r="C135" s="42">
        <v>2.2916543449249391</v>
      </c>
      <c r="D135" s="43">
        <f t="shared" si="38"/>
        <v>1.1577281458207815E-2</v>
      </c>
      <c r="E135" s="42">
        <v>2.2916543449249391</v>
      </c>
      <c r="F135" s="26"/>
      <c r="G135" s="65" t="s">
        <v>74</v>
      </c>
      <c r="H135" s="15">
        <v>0</v>
      </c>
      <c r="I135" s="71">
        <v>0</v>
      </c>
      <c r="J135" s="71">
        <v>0</v>
      </c>
      <c r="K135" s="15">
        <v>2</v>
      </c>
      <c r="L135" s="71">
        <v>1.5</v>
      </c>
      <c r="M135" s="71">
        <v>1.5</v>
      </c>
      <c r="N135" s="15">
        <v>0</v>
      </c>
      <c r="O135" s="71">
        <v>0</v>
      </c>
      <c r="P135" s="71">
        <v>0</v>
      </c>
      <c r="Q135" s="15">
        <v>0</v>
      </c>
      <c r="R135" s="71">
        <v>0</v>
      </c>
      <c r="S135" s="71">
        <v>0</v>
      </c>
      <c r="T135" s="70">
        <v>0</v>
      </c>
      <c r="U135" s="72">
        <v>0.79165434492493902</v>
      </c>
      <c r="V135" s="72">
        <v>0.79165434492493902</v>
      </c>
      <c r="W135" s="15">
        <v>0</v>
      </c>
      <c r="X135" s="71">
        <v>0</v>
      </c>
      <c r="Y135" s="71">
        <v>0</v>
      </c>
    </row>
    <row r="136" spans="1:25" x14ac:dyDescent="0.25">
      <c r="A136" s="44" t="s">
        <v>70</v>
      </c>
      <c r="B136" s="41">
        <v>1</v>
      </c>
      <c r="C136" s="42">
        <v>0.54312500000000008</v>
      </c>
      <c r="D136" s="43">
        <f t="shared" si="38"/>
        <v>2.7438304585131815E-3</v>
      </c>
      <c r="E136" s="42">
        <v>0</v>
      </c>
      <c r="F136" s="26"/>
      <c r="G136" s="65" t="s">
        <v>77</v>
      </c>
      <c r="H136" s="15">
        <v>0</v>
      </c>
      <c r="I136" s="71">
        <v>0</v>
      </c>
      <c r="J136" s="71">
        <v>0</v>
      </c>
      <c r="K136" s="15">
        <v>0</v>
      </c>
      <c r="L136" s="71">
        <v>0</v>
      </c>
      <c r="M136" s="71">
        <v>0</v>
      </c>
      <c r="N136" s="15">
        <v>0</v>
      </c>
      <c r="O136" s="71">
        <v>0</v>
      </c>
      <c r="P136" s="71">
        <v>0</v>
      </c>
      <c r="Q136" s="15">
        <v>0</v>
      </c>
      <c r="R136" s="71">
        <v>0</v>
      </c>
      <c r="S136" s="71">
        <v>0</v>
      </c>
      <c r="T136" s="70">
        <v>1</v>
      </c>
      <c r="U136" s="72">
        <v>0.54312500000000008</v>
      </c>
      <c r="V136" s="72">
        <v>0</v>
      </c>
      <c r="W136" s="15">
        <v>0</v>
      </c>
      <c r="X136" s="71">
        <v>0</v>
      </c>
      <c r="Y136" s="71">
        <v>0</v>
      </c>
    </row>
    <row r="137" spans="1:25" x14ac:dyDescent="0.25">
      <c r="A137" s="44" t="s">
        <v>76</v>
      </c>
      <c r="B137" s="41">
        <v>0</v>
      </c>
      <c r="C137" s="42">
        <v>0.17224890556597877</v>
      </c>
      <c r="D137" s="43">
        <f t="shared" si="38"/>
        <v>8.7018972342921643E-4</v>
      </c>
      <c r="E137" s="42">
        <v>0</v>
      </c>
      <c r="F137" s="26"/>
      <c r="G137" s="65" t="s">
        <v>76</v>
      </c>
      <c r="H137" s="15">
        <v>0</v>
      </c>
      <c r="I137" s="71">
        <v>0</v>
      </c>
      <c r="J137" s="71">
        <v>0</v>
      </c>
      <c r="K137" s="15">
        <v>0</v>
      </c>
      <c r="L137" s="71">
        <v>0</v>
      </c>
      <c r="M137" s="71">
        <v>0</v>
      </c>
      <c r="N137" s="15">
        <v>0</v>
      </c>
      <c r="O137" s="71">
        <v>0</v>
      </c>
      <c r="P137" s="71">
        <v>0</v>
      </c>
      <c r="Q137" s="15">
        <v>0</v>
      </c>
      <c r="R137" s="71">
        <v>0</v>
      </c>
      <c r="S137" s="71">
        <v>0</v>
      </c>
      <c r="T137" s="70">
        <v>0</v>
      </c>
      <c r="U137" s="72">
        <v>0.17224890556597877</v>
      </c>
      <c r="V137" s="72">
        <v>0</v>
      </c>
      <c r="W137" s="15">
        <v>0</v>
      </c>
      <c r="X137" s="71">
        <v>0</v>
      </c>
      <c r="Y137" s="71">
        <v>0</v>
      </c>
    </row>
    <row r="138" spans="1:25" x14ac:dyDescent="0.25">
      <c r="A138" s="44" t="s">
        <v>73</v>
      </c>
      <c r="B138" s="41">
        <v>3</v>
      </c>
      <c r="C138" s="42">
        <v>9.6040425099999993</v>
      </c>
      <c r="D138" s="43">
        <f t="shared" si="38"/>
        <v>4.8518967758422793E-2</v>
      </c>
      <c r="E138" s="42">
        <v>0</v>
      </c>
      <c r="F138" s="26"/>
      <c r="G138" s="65" t="s">
        <v>73</v>
      </c>
      <c r="H138" s="15">
        <v>1</v>
      </c>
      <c r="I138" s="71">
        <v>7.8075785099999999</v>
      </c>
      <c r="J138" s="71">
        <v>0</v>
      </c>
      <c r="K138" s="15">
        <v>0</v>
      </c>
      <c r="L138" s="71">
        <v>0</v>
      </c>
      <c r="M138" s="71">
        <v>0</v>
      </c>
      <c r="N138" s="15">
        <v>0</v>
      </c>
      <c r="O138" s="71">
        <v>0</v>
      </c>
      <c r="P138" s="71">
        <v>0</v>
      </c>
      <c r="Q138" s="15">
        <v>0</v>
      </c>
      <c r="R138" s="71">
        <v>0</v>
      </c>
      <c r="S138" s="71">
        <v>0</v>
      </c>
      <c r="T138" s="70">
        <v>2</v>
      </c>
      <c r="U138" s="72">
        <v>1.7964640000000001</v>
      </c>
      <c r="V138" s="72">
        <v>0</v>
      </c>
      <c r="W138" s="15">
        <v>0</v>
      </c>
      <c r="X138" s="71">
        <v>0</v>
      </c>
      <c r="Y138" s="71">
        <v>0</v>
      </c>
    </row>
    <row r="139" spans="1:25" x14ac:dyDescent="0.25">
      <c r="A139" s="44" t="s">
        <v>75</v>
      </c>
      <c r="B139" s="41">
        <v>30</v>
      </c>
      <c r="C139" s="42">
        <v>75.519608438004013</v>
      </c>
      <c r="D139" s="43">
        <f t="shared" si="38"/>
        <v>0.38151991134119118</v>
      </c>
      <c r="E139" s="42">
        <v>20.483632</v>
      </c>
      <c r="F139" s="26"/>
      <c r="G139" s="65" t="s">
        <v>75</v>
      </c>
      <c r="H139" s="15">
        <v>3</v>
      </c>
      <c r="I139" s="71">
        <v>30.814463430000004</v>
      </c>
      <c r="J139" s="71">
        <v>0</v>
      </c>
      <c r="K139" s="15">
        <v>3</v>
      </c>
      <c r="L139" s="71">
        <v>26</v>
      </c>
      <c r="M139" s="71">
        <v>20</v>
      </c>
      <c r="N139" s="15">
        <v>0</v>
      </c>
      <c r="O139" s="71">
        <v>0</v>
      </c>
      <c r="P139" s="71">
        <v>0</v>
      </c>
      <c r="Q139" s="15">
        <v>0</v>
      </c>
      <c r="R139" s="71">
        <v>0</v>
      </c>
      <c r="S139" s="71">
        <v>0</v>
      </c>
      <c r="T139" s="70">
        <v>24</v>
      </c>
      <c r="U139" s="72">
        <v>18.705145008004006</v>
      </c>
      <c r="V139" s="72">
        <v>0.48363200000000006</v>
      </c>
      <c r="W139" s="15">
        <v>0</v>
      </c>
      <c r="X139" s="71">
        <v>0</v>
      </c>
      <c r="Y139" s="71">
        <v>0</v>
      </c>
    </row>
    <row r="140" spans="1:25" x14ac:dyDescent="0.25">
      <c r="A140" s="44" t="s">
        <v>68</v>
      </c>
      <c r="B140" s="41">
        <v>3</v>
      </c>
      <c r="C140" s="42">
        <v>6.53068662</v>
      </c>
      <c r="D140" s="43">
        <f t="shared" si="38"/>
        <v>3.2992583407061904E-2</v>
      </c>
      <c r="E140" s="42">
        <v>0</v>
      </c>
      <c r="F140" s="26"/>
      <c r="G140" s="65" t="s">
        <v>68</v>
      </c>
      <c r="H140" s="15">
        <v>0</v>
      </c>
      <c r="I140" s="71">
        <v>0</v>
      </c>
      <c r="J140" s="71">
        <v>0</v>
      </c>
      <c r="K140" s="15">
        <v>1</v>
      </c>
      <c r="L140" s="71">
        <v>5</v>
      </c>
      <c r="M140" s="71">
        <v>0</v>
      </c>
      <c r="N140" s="15">
        <v>0</v>
      </c>
      <c r="O140" s="71">
        <v>0</v>
      </c>
      <c r="P140" s="71">
        <v>0</v>
      </c>
      <c r="Q140" s="15">
        <v>0</v>
      </c>
      <c r="R140" s="71">
        <v>0</v>
      </c>
      <c r="S140" s="71">
        <v>0</v>
      </c>
      <c r="T140" s="70">
        <v>2</v>
      </c>
      <c r="U140" s="72">
        <v>1.53068662</v>
      </c>
      <c r="V140" s="72">
        <v>0</v>
      </c>
      <c r="W140" s="15">
        <v>0</v>
      </c>
      <c r="X140" s="71">
        <v>0</v>
      </c>
      <c r="Y140" s="71">
        <v>0</v>
      </c>
    </row>
    <row r="141" spans="1:25" x14ac:dyDescent="0.25">
      <c r="A141" s="44" t="s">
        <v>69</v>
      </c>
      <c r="B141" s="41">
        <v>9</v>
      </c>
      <c r="C141" s="42">
        <v>51.353048888205123</v>
      </c>
      <c r="D141" s="43">
        <f t="shared" si="38"/>
        <v>0.25943210067106776</v>
      </c>
      <c r="E141" s="42">
        <v>0.35</v>
      </c>
      <c r="F141" s="26"/>
      <c r="G141" s="65" t="s">
        <v>69</v>
      </c>
      <c r="H141" s="15">
        <v>3</v>
      </c>
      <c r="I141" s="71">
        <v>29.35684376</v>
      </c>
      <c r="J141" s="71">
        <v>0</v>
      </c>
      <c r="K141" s="15">
        <v>3</v>
      </c>
      <c r="L141" s="71">
        <v>18.739999999999998</v>
      </c>
      <c r="M141" s="71">
        <v>0</v>
      </c>
      <c r="N141" s="15">
        <v>0</v>
      </c>
      <c r="O141" s="71">
        <v>0</v>
      </c>
      <c r="P141" s="71">
        <v>0</v>
      </c>
      <c r="Q141" s="15">
        <v>0</v>
      </c>
      <c r="R141" s="71">
        <v>0</v>
      </c>
      <c r="S141" s="71">
        <v>0</v>
      </c>
      <c r="T141" s="70">
        <v>3</v>
      </c>
      <c r="U141" s="72">
        <v>3.2562051282051279</v>
      </c>
      <c r="V141" s="72">
        <v>0.35</v>
      </c>
      <c r="W141" s="15">
        <v>0</v>
      </c>
      <c r="X141" s="71">
        <v>0</v>
      </c>
      <c r="Y141" s="71">
        <v>0</v>
      </c>
    </row>
    <row r="142" spans="1:25" x14ac:dyDescent="0.25">
      <c r="A142" s="29" t="s">
        <v>23</v>
      </c>
      <c r="B142" s="34">
        <f>SUM(B143:B153)</f>
        <v>124</v>
      </c>
      <c r="C142" s="30">
        <f>SUM(C143:C153)</f>
        <v>916.95231682015833</v>
      </c>
      <c r="D142" s="35">
        <f t="shared" ref="D142:E142" si="39">SUM(D143:D153)</f>
        <v>0.99999999999999978</v>
      </c>
      <c r="E142" s="30">
        <f t="shared" si="39"/>
        <v>145.59741378113213</v>
      </c>
      <c r="F142" s="26"/>
      <c r="G142" s="62" t="s">
        <v>23</v>
      </c>
      <c r="H142" s="68">
        <f>SUM(H143:H153)</f>
        <v>26</v>
      </c>
      <c r="I142" s="69">
        <f t="shared" ref="I142:Y142" si="40">SUM(I143:I153)</f>
        <v>829.36900000000003</v>
      </c>
      <c r="J142" s="69">
        <f t="shared" si="40"/>
        <v>140</v>
      </c>
      <c r="K142" s="68">
        <f t="shared" si="40"/>
        <v>7</v>
      </c>
      <c r="L142" s="69">
        <f t="shared" si="40"/>
        <v>38.44</v>
      </c>
      <c r="M142" s="69">
        <f t="shared" si="40"/>
        <v>2</v>
      </c>
      <c r="N142" s="68">
        <f t="shared" si="40"/>
        <v>0</v>
      </c>
      <c r="O142" s="69">
        <f t="shared" si="40"/>
        <v>0</v>
      </c>
      <c r="P142" s="69">
        <f t="shared" si="40"/>
        <v>0</v>
      </c>
      <c r="Q142" s="68">
        <f t="shared" si="40"/>
        <v>0</v>
      </c>
      <c r="R142" s="69">
        <f t="shared" si="40"/>
        <v>0</v>
      </c>
      <c r="S142" s="69">
        <f t="shared" si="40"/>
        <v>0</v>
      </c>
      <c r="T142" s="68">
        <f t="shared" si="40"/>
        <v>91</v>
      </c>
      <c r="U142" s="69">
        <f t="shared" si="40"/>
        <v>49.143316820158311</v>
      </c>
      <c r="V142" s="69">
        <f t="shared" si="40"/>
        <v>3.5974137811321492</v>
      </c>
      <c r="W142" s="68">
        <f t="shared" si="40"/>
        <v>0</v>
      </c>
      <c r="X142" s="69">
        <f t="shared" si="40"/>
        <v>0</v>
      </c>
      <c r="Y142" s="69">
        <f t="shared" si="40"/>
        <v>0</v>
      </c>
    </row>
    <row r="143" spans="1:25" x14ac:dyDescent="0.25">
      <c r="A143" s="44" t="s">
        <v>67</v>
      </c>
      <c r="B143" s="41">
        <v>26</v>
      </c>
      <c r="C143" s="42">
        <v>60.116800000000005</v>
      </c>
      <c r="D143" s="43">
        <f>C143/$C$142</f>
        <v>6.5561533459531793E-2</v>
      </c>
      <c r="E143" s="42">
        <v>0</v>
      </c>
      <c r="F143" s="26"/>
      <c r="G143" s="65" t="s">
        <v>67</v>
      </c>
      <c r="H143" s="15">
        <v>4</v>
      </c>
      <c r="I143" s="71">
        <v>52.6</v>
      </c>
      <c r="J143" s="71">
        <v>0</v>
      </c>
      <c r="K143" s="15">
        <v>0</v>
      </c>
      <c r="L143" s="71">
        <v>0</v>
      </c>
      <c r="M143" s="71">
        <v>0</v>
      </c>
      <c r="N143" s="15">
        <v>0</v>
      </c>
      <c r="O143" s="71">
        <v>0</v>
      </c>
      <c r="P143" s="71">
        <v>0</v>
      </c>
      <c r="Q143" s="15">
        <v>0</v>
      </c>
      <c r="R143" s="71">
        <v>0</v>
      </c>
      <c r="S143" s="71">
        <v>0</v>
      </c>
      <c r="T143" s="70">
        <v>22</v>
      </c>
      <c r="U143" s="72">
        <v>7.5168000000000008</v>
      </c>
      <c r="V143" s="72">
        <v>0</v>
      </c>
      <c r="W143" s="15">
        <v>0</v>
      </c>
      <c r="X143" s="71">
        <v>0</v>
      </c>
      <c r="Y143" s="71">
        <v>0</v>
      </c>
    </row>
    <row r="144" spans="1:25" x14ac:dyDescent="0.25">
      <c r="A144" s="44" t="s">
        <v>72</v>
      </c>
      <c r="B144" s="41">
        <v>0</v>
      </c>
      <c r="C144" s="42">
        <v>1.2394136428571429</v>
      </c>
      <c r="D144" s="43">
        <f t="shared" ref="D144:D153" si="41">C144/$C$142</f>
        <v>1.3516664063353131E-3</v>
      </c>
      <c r="E144" s="42">
        <v>0</v>
      </c>
      <c r="F144" s="26"/>
      <c r="G144" s="65" t="s">
        <v>72</v>
      </c>
      <c r="H144" s="15">
        <v>0</v>
      </c>
      <c r="I144" s="71">
        <v>0</v>
      </c>
      <c r="J144" s="71">
        <v>0</v>
      </c>
      <c r="K144" s="15">
        <v>0</v>
      </c>
      <c r="L144" s="71">
        <v>0</v>
      </c>
      <c r="M144" s="71">
        <v>0</v>
      </c>
      <c r="N144" s="15">
        <v>0</v>
      </c>
      <c r="O144" s="71">
        <v>0</v>
      </c>
      <c r="P144" s="71">
        <v>0</v>
      </c>
      <c r="Q144" s="15">
        <v>0</v>
      </c>
      <c r="R144" s="71">
        <v>0</v>
      </c>
      <c r="S144" s="71">
        <v>0</v>
      </c>
      <c r="T144" s="70">
        <v>0</v>
      </c>
      <c r="U144" s="72">
        <v>1.2394136428571429</v>
      </c>
      <c r="V144" s="72">
        <v>0</v>
      </c>
      <c r="W144" s="15">
        <v>0</v>
      </c>
      <c r="X144" s="71">
        <v>0</v>
      </c>
      <c r="Y144" s="71">
        <v>0</v>
      </c>
    </row>
    <row r="145" spans="1:25" x14ac:dyDescent="0.25">
      <c r="A145" s="44" t="s">
        <v>71</v>
      </c>
      <c r="B145" s="41">
        <v>11</v>
      </c>
      <c r="C145" s="42">
        <v>40.84115533897436</v>
      </c>
      <c r="D145" s="43">
        <f t="shared" si="41"/>
        <v>4.4540108127546753E-2</v>
      </c>
      <c r="E145" s="42">
        <v>0</v>
      </c>
      <c r="F145" s="26"/>
      <c r="G145" s="65" t="s">
        <v>71</v>
      </c>
      <c r="H145" s="15">
        <v>3</v>
      </c>
      <c r="I145" s="71">
        <v>36.9</v>
      </c>
      <c r="J145" s="71">
        <v>0</v>
      </c>
      <c r="K145" s="15">
        <v>0</v>
      </c>
      <c r="L145" s="71">
        <v>0</v>
      </c>
      <c r="M145" s="71">
        <v>0</v>
      </c>
      <c r="N145" s="15">
        <v>0</v>
      </c>
      <c r="O145" s="71">
        <v>0</v>
      </c>
      <c r="P145" s="71">
        <v>0</v>
      </c>
      <c r="Q145" s="15">
        <v>0</v>
      </c>
      <c r="R145" s="71">
        <v>0</v>
      </c>
      <c r="S145" s="71">
        <v>0</v>
      </c>
      <c r="T145" s="70">
        <v>8</v>
      </c>
      <c r="U145" s="72">
        <v>3.941155338974359</v>
      </c>
      <c r="V145" s="72">
        <v>0</v>
      </c>
      <c r="W145" s="15">
        <v>0</v>
      </c>
      <c r="X145" s="71">
        <v>0</v>
      </c>
      <c r="Y145" s="71">
        <v>0</v>
      </c>
    </row>
    <row r="146" spans="1:25" x14ac:dyDescent="0.25">
      <c r="A146" s="44" t="s">
        <v>66</v>
      </c>
      <c r="B146" s="41">
        <v>15</v>
      </c>
      <c r="C146" s="42">
        <v>23.164364658421054</v>
      </c>
      <c r="D146" s="43">
        <f t="shared" si="41"/>
        <v>2.5262343781137179E-2</v>
      </c>
      <c r="E146" s="42">
        <v>0.75070300000000001</v>
      </c>
      <c r="F146" s="26"/>
      <c r="G146" s="65" t="s">
        <v>66</v>
      </c>
      <c r="H146" s="15">
        <v>3</v>
      </c>
      <c r="I146" s="71">
        <v>18.600000000000001</v>
      </c>
      <c r="J146" s="71">
        <v>0</v>
      </c>
      <c r="K146" s="15">
        <v>0</v>
      </c>
      <c r="L146" s="71">
        <v>0</v>
      </c>
      <c r="M146" s="71">
        <v>0</v>
      </c>
      <c r="N146" s="15">
        <v>0</v>
      </c>
      <c r="O146" s="71">
        <v>0</v>
      </c>
      <c r="P146" s="71">
        <v>0</v>
      </c>
      <c r="Q146" s="15">
        <v>0</v>
      </c>
      <c r="R146" s="71">
        <v>0</v>
      </c>
      <c r="S146" s="71">
        <v>0</v>
      </c>
      <c r="T146" s="70">
        <v>12</v>
      </c>
      <c r="U146" s="72">
        <v>4.5643646584210522</v>
      </c>
      <c r="V146" s="72">
        <v>0.75070300000000001</v>
      </c>
      <c r="W146" s="15">
        <v>0</v>
      </c>
      <c r="X146" s="71">
        <v>0</v>
      </c>
      <c r="Y146" s="71">
        <v>0</v>
      </c>
    </row>
    <row r="147" spans="1:25" x14ac:dyDescent="0.25">
      <c r="A147" s="44" t="s">
        <v>74</v>
      </c>
      <c r="B147" s="41">
        <v>1</v>
      </c>
      <c r="C147" s="42">
        <v>3.8623397811321492</v>
      </c>
      <c r="D147" s="43">
        <f t="shared" si="41"/>
        <v>4.2121489964997479E-3</v>
      </c>
      <c r="E147" s="42">
        <v>3.8623397811321492</v>
      </c>
      <c r="F147" s="26"/>
      <c r="G147" s="65" t="s">
        <v>74</v>
      </c>
      <c r="H147" s="15">
        <v>0</v>
      </c>
      <c r="I147" s="71">
        <v>0</v>
      </c>
      <c r="J147" s="71">
        <v>0</v>
      </c>
      <c r="K147" s="15">
        <v>1</v>
      </c>
      <c r="L147" s="71">
        <v>2</v>
      </c>
      <c r="M147" s="71">
        <v>2</v>
      </c>
      <c r="N147" s="15">
        <v>0</v>
      </c>
      <c r="O147" s="71">
        <v>0</v>
      </c>
      <c r="P147" s="71">
        <v>0</v>
      </c>
      <c r="Q147" s="15">
        <v>0</v>
      </c>
      <c r="R147" s="71">
        <v>0</v>
      </c>
      <c r="S147" s="71">
        <v>0</v>
      </c>
      <c r="T147" s="70">
        <v>0</v>
      </c>
      <c r="U147" s="72">
        <v>1.8623397811321492</v>
      </c>
      <c r="V147" s="72">
        <v>1.8623397811321492</v>
      </c>
      <c r="W147" s="15">
        <v>0</v>
      </c>
      <c r="X147" s="71">
        <v>0</v>
      </c>
      <c r="Y147" s="71">
        <v>0</v>
      </c>
    </row>
    <row r="148" spans="1:25" x14ac:dyDescent="0.25">
      <c r="A148" s="44" t="s">
        <v>70</v>
      </c>
      <c r="B148" s="41">
        <v>1</v>
      </c>
      <c r="C148" s="42">
        <v>0.8871460000000001</v>
      </c>
      <c r="D148" s="43">
        <f t="shared" si="41"/>
        <v>9.6749414743449067E-4</v>
      </c>
      <c r="E148" s="42">
        <v>7.0271E-2</v>
      </c>
      <c r="F148" s="26"/>
      <c r="G148" s="65" t="s">
        <v>77</v>
      </c>
      <c r="H148" s="15">
        <v>0</v>
      </c>
      <c r="I148" s="71">
        <v>0</v>
      </c>
      <c r="J148" s="71">
        <v>0</v>
      </c>
      <c r="K148" s="15">
        <v>0</v>
      </c>
      <c r="L148" s="71">
        <v>0</v>
      </c>
      <c r="M148" s="71">
        <v>0</v>
      </c>
      <c r="N148" s="15">
        <v>0</v>
      </c>
      <c r="O148" s="71">
        <v>0</v>
      </c>
      <c r="P148" s="71">
        <v>0</v>
      </c>
      <c r="Q148" s="15">
        <v>0</v>
      </c>
      <c r="R148" s="71">
        <v>0</v>
      </c>
      <c r="S148" s="71">
        <v>0</v>
      </c>
      <c r="T148" s="70">
        <v>1</v>
      </c>
      <c r="U148" s="72">
        <v>0.8871460000000001</v>
      </c>
      <c r="V148" s="72">
        <v>7.0271E-2</v>
      </c>
      <c r="W148" s="15">
        <v>0</v>
      </c>
      <c r="X148" s="71">
        <v>0</v>
      </c>
      <c r="Y148" s="71">
        <v>0</v>
      </c>
    </row>
    <row r="149" spans="1:25" x14ac:dyDescent="0.25">
      <c r="A149" s="44" t="s">
        <v>76</v>
      </c>
      <c r="B149" s="41">
        <v>1</v>
      </c>
      <c r="C149" s="42">
        <v>0.3972489055659788</v>
      </c>
      <c r="D149" s="43">
        <f t="shared" si="41"/>
        <v>4.3322744081565053E-4</v>
      </c>
      <c r="E149" s="42">
        <v>0</v>
      </c>
      <c r="F149" s="26"/>
      <c r="G149" s="65" t="s">
        <v>76</v>
      </c>
      <c r="H149" s="15">
        <v>0</v>
      </c>
      <c r="I149" s="71">
        <v>0</v>
      </c>
      <c r="J149" s="71">
        <v>0</v>
      </c>
      <c r="K149" s="15">
        <v>0</v>
      </c>
      <c r="L149" s="71">
        <v>0</v>
      </c>
      <c r="M149" s="71">
        <v>0</v>
      </c>
      <c r="N149" s="15">
        <v>0</v>
      </c>
      <c r="O149" s="71">
        <v>0</v>
      </c>
      <c r="P149" s="71">
        <v>0</v>
      </c>
      <c r="Q149" s="15">
        <v>0</v>
      </c>
      <c r="R149" s="71">
        <v>0</v>
      </c>
      <c r="S149" s="71">
        <v>0</v>
      </c>
      <c r="T149" s="70">
        <v>1</v>
      </c>
      <c r="U149" s="72">
        <v>0.3972489055659788</v>
      </c>
      <c r="V149" s="72">
        <v>0</v>
      </c>
      <c r="W149" s="15">
        <v>0</v>
      </c>
      <c r="X149" s="71">
        <v>0</v>
      </c>
      <c r="Y149" s="71">
        <v>0</v>
      </c>
    </row>
    <row r="150" spans="1:25" x14ac:dyDescent="0.25">
      <c r="A150" s="44" t="s">
        <v>73</v>
      </c>
      <c r="B150" s="41">
        <v>1</v>
      </c>
      <c r="C150" s="42">
        <v>0.79146299999999992</v>
      </c>
      <c r="D150" s="43">
        <f t="shared" si="41"/>
        <v>8.6314520993268772E-4</v>
      </c>
      <c r="E150" s="42">
        <v>0</v>
      </c>
      <c r="F150" s="26"/>
      <c r="G150" s="65" t="s">
        <v>73</v>
      </c>
      <c r="H150" s="15">
        <v>0</v>
      </c>
      <c r="I150" s="71">
        <v>0</v>
      </c>
      <c r="J150" s="71">
        <v>0</v>
      </c>
      <c r="K150" s="15">
        <v>0</v>
      </c>
      <c r="L150" s="71">
        <v>0</v>
      </c>
      <c r="M150" s="71">
        <v>0</v>
      </c>
      <c r="N150" s="15">
        <v>0</v>
      </c>
      <c r="O150" s="71">
        <v>0</v>
      </c>
      <c r="P150" s="71">
        <v>0</v>
      </c>
      <c r="Q150" s="15">
        <v>0</v>
      </c>
      <c r="R150" s="71">
        <v>0</v>
      </c>
      <c r="S150" s="71">
        <v>0</v>
      </c>
      <c r="T150" s="70">
        <v>1</v>
      </c>
      <c r="U150" s="72">
        <v>0.79146299999999992</v>
      </c>
      <c r="V150" s="72">
        <v>0</v>
      </c>
      <c r="W150" s="15">
        <v>0</v>
      </c>
      <c r="X150" s="71">
        <v>0</v>
      </c>
      <c r="Y150" s="71">
        <v>0</v>
      </c>
    </row>
    <row r="151" spans="1:25" x14ac:dyDescent="0.25">
      <c r="A151" s="44" t="s">
        <v>75</v>
      </c>
      <c r="B151" s="41">
        <v>25</v>
      </c>
      <c r="C151" s="42">
        <v>344.98797200500246</v>
      </c>
      <c r="D151" s="43">
        <f t="shared" si="41"/>
        <v>0.37623327372285259</v>
      </c>
      <c r="E151" s="42">
        <v>100.5941</v>
      </c>
      <c r="F151" s="26"/>
      <c r="G151" s="65" t="s">
        <v>75</v>
      </c>
      <c r="H151" s="15">
        <v>4</v>
      </c>
      <c r="I151" s="71">
        <v>330</v>
      </c>
      <c r="J151" s="71">
        <v>100</v>
      </c>
      <c r="K151" s="15">
        <v>5</v>
      </c>
      <c r="L151" s="71">
        <v>5.4</v>
      </c>
      <c r="M151" s="71">
        <v>0</v>
      </c>
      <c r="N151" s="15">
        <v>0</v>
      </c>
      <c r="O151" s="71">
        <v>0</v>
      </c>
      <c r="P151" s="71">
        <v>0</v>
      </c>
      <c r="Q151" s="15">
        <v>0</v>
      </c>
      <c r="R151" s="71">
        <v>0</v>
      </c>
      <c r="S151" s="71">
        <v>0</v>
      </c>
      <c r="T151" s="70">
        <v>16</v>
      </c>
      <c r="U151" s="72">
        <v>9.5879720050025021</v>
      </c>
      <c r="V151" s="72">
        <v>0.59410000000000007</v>
      </c>
      <c r="W151" s="15">
        <v>0</v>
      </c>
      <c r="X151" s="71">
        <v>0</v>
      </c>
      <c r="Y151" s="71">
        <v>0</v>
      </c>
    </row>
    <row r="152" spans="1:25" x14ac:dyDescent="0.25">
      <c r="A152" s="44" t="s">
        <v>68</v>
      </c>
      <c r="B152" s="41">
        <v>30</v>
      </c>
      <c r="C152" s="42">
        <v>289.78570835999994</v>
      </c>
      <c r="D152" s="43">
        <f t="shared" si="41"/>
        <v>0.31603138248772816</v>
      </c>
      <c r="E152" s="42">
        <v>40</v>
      </c>
      <c r="F152" s="26"/>
      <c r="G152" s="65" t="s">
        <v>68</v>
      </c>
      <c r="H152" s="15">
        <v>9</v>
      </c>
      <c r="I152" s="71">
        <v>279.15999999999997</v>
      </c>
      <c r="J152" s="71">
        <v>40</v>
      </c>
      <c r="K152" s="15">
        <v>0</v>
      </c>
      <c r="L152" s="71">
        <v>0</v>
      </c>
      <c r="M152" s="71">
        <v>0</v>
      </c>
      <c r="N152" s="15">
        <v>0</v>
      </c>
      <c r="O152" s="71">
        <v>0</v>
      </c>
      <c r="P152" s="71">
        <v>0</v>
      </c>
      <c r="Q152" s="15">
        <v>0</v>
      </c>
      <c r="R152" s="71">
        <v>0</v>
      </c>
      <c r="S152" s="71">
        <v>0</v>
      </c>
      <c r="T152" s="70">
        <v>21</v>
      </c>
      <c r="U152" s="72">
        <v>10.625708360000001</v>
      </c>
      <c r="V152" s="72">
        <v>0</v>
      </c>
      <c r="W152" s="15">
        <v>0</v>
      </c>
      <c r="X152" s="71">
        <v>0</v>
      </c>
      <c r="Y152" s="71">
        <v>0</v>
      </c>
    </row>
    <row r="153" spans="1:25" x14ac:dyDescent="0.25">
      <c r="A153" s="44" t="s">
        <v>69</v>
      </c>
      <c r="B153" s="41">
        <v>13</v>
      </c>
      <c r="C153" s="42">
        <v>150.87870512820513</v>
      </c>
      <c r="D153" s="43">
        <f t="shared" si="41"/>
        <v>0.16454367622018554</v>
      </c>
      <c r="E153" s="42">
        <v>0.32</v>
      </c>
      <c r="F153" s="26"/>
      <c r="G153" s="65" t="s">
        <v>69</v>
      </c>
      <c r="H153" s="15">
        <v>3</v>
      </c>
      <c r="I153" s="71">
        <v>112.10900000000001</v>
      </c>
      <c r="J153" s="71">
        <v>0</v>
      </c>
      <c r="K153" s="15">
        <v>1</v>
      </c>
      <c r="L153" s="71">
        <v>31.04</v>
      </c>
      <c r="M153" s="71">
        <v>0</v>
      </c>
      <c r="N153" s="15">
        <v>0</v>
      </c>
      <c r="O153" s="71">
        <v>0</v>
      </c>
      <c r="P153" s="71">
        <v>0</v>
      </c>
      <c r="Q153" s="15">
        <v>0</v>
      </c>
      <c r="R153" s="71">
        <v>0</v>
      </c>
      <c r="S153" s="71">
        <v>0</v>
      </c>
      <c r="T153" s="70">
        <v>9</v>
      </c>
      <c r="U153" s="72">
        <v>7.7297051282051266</v>
      </c>
      <c r="V153" s="72">
        <v>0.32</v>
      </c>
      <c r="W153" s="15">
        <v>0</v>
      </c>
      <c r="X153" s="71">
        <v>0</v>
      </c>
      <c r="Y153" s="71">
        <v>0</v>
      </c>
    </row>
    <row r="154" spans="1:25" x14ac:dyDescent="0.25">
      <c r="A154" s="29" t="s">
        <v>24</v>
      </c>
      <c r="B154" s="34">
        <f>B155+B167</f>
        <v>286</v>
      </c>
      <c r="C154" s="30">
        <f t="shared" ref="C154:E154" si="42">C155+C167</f>
        <v>4474.9722615416567</v>
      </c>
      <c r="D154" s="35">
        <f t="shared" si="42"/>
        <v>1</v>
      </c>
      <c r="E154" s="30">
        <f t="shared" si="42"/>
        <v>563.21000269639217</v>
      </c>
      <c r="F154" s="26"/>
      <c r="G154" s="62" t="s">
        <v>24</v>
      </c>
      <c r="H154" s="68">
        <f>SUM(H156:H166)</f>
        <v>60</v>
      </c>
      <c r="I154" s="69">
        <f t="shared" ref="I154:Y154" si="43">SUM(I156:I166)</f>
        <v>4310.0463819397455</v>
      </c>
      <c r="J154" s="69">
        <f t="shared" si="43"/>
        <v>523.55291238974496</v>
      </c>
      <c r="K154" s="68">
        <f t="shared" si="43"/>
        <v>1</v>
      </c>
      <c r="L154" s="69">
        <f t="shared" si="43"/>
        <v>2.5</v>
      </c>
      <c r="M154" s="69">
        <f t="shared" si="43"/>
        <v>2.5</v>
      </c>
      <c r="N154" s="68">
        <f t="shared" si="43"/>
        <v>0</v>
      </c>
      <c r="O154" s="69">
        <f t="shared" si="43"/>
        <v>0</v>
      </c>
      <c r="P154" s="69">
        <f t="shared" si="43"/>
        <v>0</v>
      </c>
      <c r="Q154" s="68">
        <f t="shared" si="43"/>
        <v>0</v>
      </c>
      <c r="R154" s="69">
        <f t="shared" si="43"/>
        <v>0</v>
      </c>
      <c r="S154" s="69">
        <f t="shared" si="43"/>
        <v>0</v>
      </c>
      <c r="T154" s="68">
        <f t="shared" si="43"/>
        <v>36</v>
      </c>
      <c r="U154" s="69">
        <f t="shared" si="43"/>
        <v>31.975610533454169</v>
      </c>
      <c r="V154" s="69">
        <f t="shared" si="43"/>
        <v>3.2029099966471772</v>
      </c>
      <c r="W154" s="68">
        <f t="shared" si="43"/>
        <v>189</v>
      </c>
      <c r="X154" s="69">
        <f t="shared" si="43"/>
        <v>130.45026906845777</v>
      </c>
      <c r="Y154" s="69">
        <f t="shared" si="43"/>
        <v>33.954180309999998</v>
      </c>
    </row>
    <row r="155" spans="1:25" x14ac:dyDescent="0.25">
      <c r="A155" s="36" t="s">
        <v>82</v>
      </c>
      <c r="B155" s="37">
        <f>SUM(B156:B166)</f>
        <v>97</v>
      </c>
      <c r="C155" s="38">
        <f t="shared" ref="C155:E155" si="44">SUM(C156:C166)</f>
        <v>4344.5219924731991</v>
      </c>
      <c r="D155" s="39">
        <f t="shared" si="44"/>
        <v>0.9708489211900686</v>
      </c>
      <c r="E155" s="38">
        <f t="shared" si="44"/>
        <v>529.2558223863922</v>
      </c>
      <c r="F155" s="26"/>
      <c r="G155" s="63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</row>
    <row r="156" spans="1:25" x14ac:dyDescent="0.25">
      <c r="A156" s="40" t="s">
        <v>67</v>
      </c>
      <c r="B156" s="41">
        <v>1</v>
      </c>
      <c r="C156" s="42">
        <v>1.0941867399358085</v>
      </c>
      <c r="D156" s="45">
        <f t="shared" ref="D156:D159" si="45">C156/$C$154</f>
        <v>2.4451251895779444E-4</v>
      </c>
      <c r="E156" s="42">
        <v>0</v>
      </c>
      <c r="F156" s="26"/>
      <c r="G156" s="65" t="s">
        <v>67</v>
      </c>
      <c r="H156" s="15">
        <v>0</v>
      </c>
      <c r="I156" s="71">
        <v>0</v>
      </c>
      <c r="J156" s="71">
        <v>0</v>
      </c>
      <c r="K156" s="15">
        <v>0</v>
      </c>
      <c r="L156" s="71">
        <v>0</v>
      </c>
      <c r="M156" s="71">
        <v>0</v>
      </c>
      <c r="N156" s="15">
        <v>0</v>
      </c>
      <c r="O156" s="71">
        <v>0</v>
      </c>
      <c r="P156" s="71">
        <v>0</v>
      </c>
      <c r="Q156" s="15">
        <v>0</v>
      </c>
      <c r="R156" s="71">
        <v>0</v>
      </c>
      <c r="S156" s="71">
        <v>0</v>
      </c>
      <c r="T156" s="70">
        <v>1</v>
      </c>
      <c r="U156" s="72">
        <v>1.0941867399358085</v>
      </c>
      <c r="V156" s="72">
        <v>0</v>
      </c>
      <c r="W156" s="15">
        <v>0</v>
      </c>
      <c r="X156" s="71">
        <v>0</v>
      </c>
      <c r="Y156" s="71">
        <v>0</v>
      </c>
    </row>
    <row r="157" spans="1:25" x14ac:dyDescent="0.25">
      <c r="A157" s="40" t="s">
        <v>72</v>
      </c>
      <c r="B157" s="41">
        <v>4</v>
      </c>
      <c r="C157" s="42">
        <v>73.62466723</v>
      </c>
      <c r="D157" s="45">
        <f t="shared" si="45"/>
        <v>1.6452541586176407E-2</v>
      </c>
      <c r="E157" s="42">
        <v>0</v>
      </c>
      <c r="F157" s="26"/>
      <c r="G157" s="65" t="s">
        <v>72</v>
      </c>
      <c r="H157" s="15">
        <v>2</v>
      </c>
      <c r="I157" s="71">
        <v>71.977445230000001</v>
      </c>
      <c r="J157" s="71">
        <v>0</v>
      </c>
      <c r="K157" s="15">
        <v>0</v>
      </c>
      <c r="L157" s="71">
        <v>0</v>
      </c>
      <c r="M157" s="71">
        <v>0</v>
      </c>
      <c r="N157" s="15">
        <v>0</v>
      </c>
      <c r="O157" s="71">
        <v>0</v>
      </c>
      <c r="P157" s="71">
        <v>0</v>
      </c>
      <c r="Q157" s="15">
        <v>0</v>
      </c>
      <c r="R157" s="71">
        <v>0</v>
      </c>
      <c r="S157" s="71">
        <v>0</v>
      </c>
      <c r="T157" s="70">
        <v>2</v>
      </c>
      <c r="U157" s="72">
        <v>1.647222</v>
      </c>
      <c r="V157" s="72">
        <v>0</v>
      </c>
      <c r="W157" s="15">
        <v>0</v>
      </c>
      <c r="X157" s="71">
        <v>0</v>
      </c>
      <c r="Y157" s="71">
        <v>0</v>
      </c>
    </row>
    <row r="158" spans="1:25" x14ac:dyDescent="0.25">
      <c r="A158" s="40" t="s">
        <v>71</v>
      </c>
      <c r="B158" s="41">
        <v>6</v>
      </c>
      <c r="C158" s="42">
        <v>224.96907682599209</v>
      </c>
      <c r="D158" s="45">
        <f t="shared" si="45"/>
        <v>5.0272731019898834E-2</v>
      </c>
      <c r="E158" s="42">
        <v>100.892075779745</v>
      </c>
      <c r="F158" s="26"/>
      <c r="G158" s="65" t="s">
        <v>71</v>
      </c>
      <c r="H158" s="15">
        <v>3</v>
      </c>
      <c r="I158" s="71">
        <v>222.29450675974499</v>
      </c>
      <c r="J158" s="71">
        <v>100.892075779745</v>
      </c>
      <c r="K158" s="15">
        <v>0</v>
      </c>
      <c r="L158" s="71">
        <v>0</v>
      </c>
      <c r="M158" s="71">
        <v>0</v>
      </c>
      <c r="N158" s="15">
        <v>0</v>
      </c>
      <c r="O158" s="71">
        <v>0</v>
      </c>
      <c r="P158" s="71">
        <v>0</v>
      </c>
      <c r="Q158" s="15">
        <v>0</v>
      </c>
      <c r="R158" s="71">
        <v>0</v>
      </c>
      <c r="S158" s="71">
        <v>0</v>
      </c>
      <c r="T158" s="70">
        <v>3</v>
      </c>
      <c r="U158" s="72">
        <v>2.6745700662470857</v>
      </c>
      <c r="V158" s="72">
        <v>0</v>
      </c>
      <c r="W158" s="15">
        <v>0</v>
      </c>
      <c r="X158" s="71">
        <v>0</v>
      </c>
      <c r="Y158" s="71">
        <v>0</v>
      </c>
    </row>
    <row r="159" spans="1:25" x14ac:dyDescent="0.25">
      <c r="A159" s="40" t="s">
        <v>66</v>
      </c>
      <c r="B159" s="41">
        <v>15</v>
      </c>
      <c r="C159" s="42">
        <v>386.61527019842106</v>
      </c>
      <c r="D159" s="45">
        <f t="shared" si="45"/>
        <v>8.6395009310120188E-2</v>
      </c>
      <c r="E159" s="42">
        <v>104.702872</v>
      </c>
      <c r="F159" s="26"/>
      <c r="G159" s="65" t="s">
        <v>66</v>
      </c>
      <c r="H159" s="15">
        <v>10</v>
      </c>
      <c r="I159" s="71">
        <v>381.26345083000001</v>
      </c>
      <c r="J159" s="71">
        <v>104</v>
      </c>
      <c r="K159" s="15">
        <v>0</v>
      </c>
      <c r="L159" s="71">
        <v>0</v>
      </c>
      <c r="M159" s="71">
        <v>0</v>
      </c>
      <c r="N159" s="15">
        <v>0</v>
      </c>
      <c r="O159" s="71">
        <v>0</v>
      </c>
      <c r="P159" s="71">
        <v>0</v>
      </c>
      <c r="Q159" s="15">
        <v>0</v>
      </c>
      <c r="R159" s="71">
        <v>0</v>
      </c>
      <c r="S159" s="71">
        <v>0</v>
      </c>
      <c r="T159" s="70">
        <v>5</v>
      </c>
      <c r="U159" s="72">
        <v>5.3518193684210518</v>
      </c>
      <c r="V159" s="72">
        <v>0.70287200000000005</v>
      </c>
      <c r="W159" s="15">
        <v>113</v>
      </c>
      <c r="X159" s="71">
        <v>70.224170124228891</v>
      </c>
      <c r="Y159" s="71">
        <v>21.976125745000001</v>
      </c>
    </row>
    <row r="160" spans="1:25" x14ac:dyDescent="0.25">
      <c r="A160" s="40" t="s">
        <v>74</v>
      </c>
      <c r="B160" s="41">
        <v>4</v>
      </c>
      <c r="C160" s="42">
        <v>26.11367702937445</v>
      </c>
      <c r="D160" s="43">
        <f>C160/$C$154</f>
        <v>5.835494725586996E-3</v>
      </c>
      <c r="E160" s="42">
        <v>19.264677029374454</v>
      </c>
      <c r="F160" s="26"/>
      <c r="G160" s="65" t="s">
        <v>74</v>
      </c>
      <c r="H160" s="15">
        <v>3</v>
      </c>
      <c r="I160" s="71">
        <v>21.524991760000002</v>
      </c>
      <c r="J160" s="71">
        <v>14.67599176</v>
      </c>
      <c r="K160" s="15">
        <v>1</v>
      </c>
      <c r="L160" s="71">
        <v>2.5</v>
      </c>
      <c r="M160" s="71">
        <v>2.5</v>
      </c>
      <c r="N160" s="15">
        <v>0</v>
      </c>
      <c r="O160" s="71">
        <v>0</v>
      </c>
      <c r="P160" s="71">
        <v>0</v>
      </c>
      <c r="Q160" s="15">
        <v>0</v>
      </c>
      <c r="R160" s="71">
        <v>0</v>
      </c>
      <c r="S160" s="71">
        <v>0</v>
      </c>
      <c r="T160" s="70">
        <v>0</v>
      </c>
      <c r="U160" s="72">
        <v>2.0886852693744498</v>
      </c>
      <c r="V160" s="72">
        <v>2.0886852693744498</v>
      </c>
      <c r="W160" s="15">
        <v>0</v>
      </c>
      <c r="X160" s="71">
        <v>0</v>
      </c>
      <c r="Y160" s="71">
        <v>0</v>
      </c>
    </row>
    <row r="161" spans="1:25" x14ac:dyDescent="0.25">
      <c r="A161" s="40" t="s">
        <v>77</v>
      </c>
      <c r="B161" s="41">
        <v>2</v>
      </c>
      <c r="C161" s="42">
        <v>1.3051450100000004</v>
      </c>
      <c r="D161" s="43">
        <f t="shared" ref="D161:D166" si="46">C161/$C$154</f>
        <v>2.9165432403157948E-4</v>
      </c>
      <c r="E161" s="42">
        <v>7.0269999999999999E-2</v>
      </c>
      <c r="F161" s="26"/>
      <c r="G161" s="65" t="s">
        <v>77</v>
      </c>
      <c r="H161" s="15">
        <v>0</v>
      </c>
      <c r="I161" s="71">
        <v>0</v>
      </c>
      <c r="J161" s="71">
        <v>0</v>
      </c>
      <c r="K161" s="15">
        <v>0</v>
      </c>
      <c r="L161" s="71">
        <v>0</v>
      </c>
      <c r="M161" s="71">
        <v>0</v>
      </c>
      <c r="N161" s="15">
        <v>0</v>
      </c>
      <c r="O161" s="71">
        <v>0</v>
      </c>
      <c r="P161" s="71">
        <v>0</v>
      </c>
      <c r="Q161" s="15">
        <v>0</v>
      </c>
      <c r="R161" s="71">
        <v>0</v>
      </c>
      <c r="S161" s="71">
        <v>0</v>
      </c>
      <c r="T161" s="70">
        <v>2</v>
      </c>
      <c r="U161" s="72">
        <v>1.3051450100000004</v>
      </c>
      <c r="V161" s="72">
        <v>7.0269999999999999E-2</v>
      </c>
      <c r="W161" s="15">
        <v>76</v>
      </c>
      <c r="X161" s="71">
        <v>60.226098944228895</v>
      </c>
      <c r="Y161" s="71">
        <v>11.978054565000001</v>
      </c>
    </row>
    <row r="162" spans="1:25" x14ac:dyDescent="0.25">
      <c r="A162" s="40" t="s">
        <v>76</v>
      </c>
      <c r="B162" s="41">
        <v>0</v>
      </c>
      <c r="C162" s="42">
        <v>0.26315745102052424</v>
      </c>
      <c r="D162" s="43">
        <f t="shared" si="46"/>
        <v>5.880649882059041E-5</v>
      </c>
      <c r="E162" s="42">
        <v>7.2726727272727276E-2</v>
      </c>
      <c r="F162" s="26"/>
      <c r="G162" s="65" t="s">
        <v>76</v>
      </c>
      <c r="H162" s="15">
        <v>0</v>
      </c>
      <c r="I162" s="71">
        <v>0</v>
      </c>
      <c r="J162" s="71">
        <v>0</v>
      </c>
      <c r="K162" s="15">
        <v>0</v>
      </c>
      <c r="L162" s="71">
        <v>0</v>
      </c>
      <c r="M162" s="71">
        <v>0</v>
      </c>
      <c r="N162" s="15">
        <v>0</v>
      </c>
      <c r="O162" s="71">
        <v>0</v>
      </c>
      <c r="P162" s="71">
        <v>0</v>
      </c>
      <c r="Q162" s="15">
        <v>0</v>
      </c>
      <c r="R162" s="71">
        <v>0</v>
      </c>
      <c r="S162" s="71">
        <v>0</v>
      </c>
      <c r="T162" s="70">
        <v>0</v>
      </c>
      <c r="U162" s="72">
        <v>0.26315745102052424</v>
      </c>
      <c r="V162" s="72">
        <v>7.2726727272727276E-2</v>
      </c>
      <c r="W162" s="15">
        <v>0</v>
      </c>
      <c r="X162" s="71">
        <v>0</v>
      </c>
      <c r="Y162" s="71">
        <v>0</v>
      </c>
    </row>
    <row r="163" spans="1:25" x14ac:dyDescent="0.25">
      <c r="A163" s="40" t="s">
        <v>73</v>
      </c>
      <c r="B163" s="41">
        <v>4</v>
      </c>
      <c r="C163" s="42">
        <v>149.01550599000004</v>
      </c>
      <c r="D163" s="43">
        <f t="shared" si="46"/>
        <v>3.3299760821011937E-2</v>
      </c>
      <c r="E163" s="42">
        <v>0</v>
      </c>
      <c r="F163" s="26"/>
      <c r="G163" s="65" t="s">
        <v>73</v>
      </c>
      <c r="H163" s="15">
        <v>3</v>
      </c>
      <c r="I163" s="71">
        <v>148.69264299000002</v>
      </c>
      <c r="J163" s="71">
        <v>0</v>
      </c>
      <c r="K163" s="15">
        <v>0</v>
      </c>
      <c r="L163" s="71">
        <v>0</v>
      </c>
      <c r="M163" s="71">
        <v>0</v>
      </c>
      <c r="N163" s="15">
        <v>0</v>
      </c>
      <c r="O163" s="71">
        <v>0</v>
      </c>
      <c r="P163" s="71">
        <v>0</v>
      </c>
      <c r="Q163" s="15">
        <v>0</v>
      </c>
      <c r="R163" s="71">
        <v>0</v>
      </c>
      <c r="S163" s="71">
        <v>0</v>
      </c>
      <c r="T163" s="70">
        <v>1</v>
      </c>
      <c r="U163" s="72">
        <v>0.32286300000000001</v>
      </c>
      <c r="V163" s="72">
        <v>0</v>
      </c>
      <c r="W163" s="15">
        <v>0</v>
      </c>
      <c r="X163" s="71">
        <v>0</v>
      </c>
      <c r="Y163" s="71">
        <v>0</v>
      </c>
    </row>
    <row r="164" spans="1:25" x14ac:dyDescent="0.25">
      <c r="A164" s="40" t="s">
        <v>75</v>
      </c>
      <c r="B164" s="41">
        <v>11</v>
      </c>
      <c r="C164" s="42">
        <v>654.86043923025022</v>
      </c>
      <c r="D164" s="43">
        <f t="shared" si="46"/>
        <v>0.14633843540398764</v>
      </c>
      <c r="E164" s="42">
        <v>304.14734485000002</v>
      </c>
      <c r="F164" s="26"/>
      <c r="G164" s="65" t="s">
        <v>75</v>
      </c>
      <c r="H164" s="15">
        <v>9</v>
      </c>
      <c r="I164" s="71">
        <v>653.07903873000009</v>
      </c>
      <c r="J164" s="71">
        <v>303.98484485</v>
      </c>
      <c r="K164" s="15">
        <v>0</v>
      </c>
      <c r="L164" s="71">
        <v>0</v>
      </c>
      <c r="M164" s="71">
        <v>0</v>
      </c>
      <c r="N164" s="15">
        <v>0</v>
      </c>
      <c r="O164" s="71">
        <v>0</v>
      </c>
      <c r="P164" s="71">
        <v>0</v>
      </c>
      <c r="Q164" s="15">
        <v>0</v>
      </c>
      <c r="R164" s="71">
        <v>0</v>
      </c>
      <c r="S164" s="71">
        <v>0</v>
      </c>
      <c r="T164" s="70">
        <v>2</v>
      </c>
      <c r="U164" s="72">
        <v>1.7814005002501252</v>
      </c>
      <c r="V164" s="72">
        <v>0.16250000000000001</v>
      </c>
      <c r="W164" s="15">
        <v>0</v>
      </c>
      <c r="X164" s="71">
        <v>0</v>
      </c>
      <c r="Y164" s="71">
        <v>0</v>
      </c>
    </row>
    <row r="165" spans="1:25" x14ac:dyDescent="0.25">
      <c r="A165" s="40" t="s">
        <v>68</v>
      </c>
      <c r="B165" s="41">
        <v>28</v>
      </c>
      <c r="C165" s="42">
        <v>1932.6063572299995</v>
      </c>
      <c r="D165" s="43">
        <f t="shared" si="46"/>
        <v>0.4318700193605679</v>
      </c>
      <c r="E165" s="42">
        <v>0</v>
      </c>
      <c r="F165" s="26"/>
      <c r="G165" s="65" t="s">
        <v>68</v>
      </c>
      <c r="H165" s="15">
        <v>15</v>
      </c>
      <c r="I165" s="71">
        <v>1924.7428572299996</v>
      </c>
      <c r="J165" s="71">
        <v>0</v>
      </c>
      <c r="K165" s="15">
        <v>0</v>
      </c>
      <c r="L165" s="71">
        <v>0</v>
      </c>
      <c r="M165" s="71">
        <v>0</v>
      </c>
      <c r="N165" s="15">
        <v>0</v>
      </c>
      <c r="O165" s="71">
        <v>0</v>
      </c>
      <c r="P165" s="71">
        <v>0</v>
      </c>
      <c r="Q165" s="15">
        <v>0</v>
      </c>
      <c r="R165" s="71">
        <v>0</v>
      </c>
      <c r="S165" s="71">
        <v>0</v>
      </c>
      <c r="T165" s="70">
        <v>13</v>
      </c>
      <c r="U165" s="72">
        <v>7.8635000000000002</v>
      </c>
      <c r="V165" s="72">
        <v>0</v>
      </c>
      <c r="W165" s="15">
        <v>0</v>
      </c>
      <c r="X165" s="71">
        <v>0</v>
      </c>
      <c r="Y165" s="71">
        <v>0</v>
      </c>
    </row>
    <row r="166" spans="1:25" x14ac:dyDescent="0.25">
      <c r="A166" s="40" t="s">
        <v>69</v>
      </c>
      <c r="B166" s="41">
        <v>22</v>
      </c>
      <c r="C166" s="42">
        <v>894.05450953820525</v>
      </c>
      <c r="D166" s="43">
        <f t="shared" si="46"/>
        <v>0.19978995562090876</v>
      </c>
      <c r="E166" s="42">
        <v>0.10585600000000001</v>
      </c>
      <c r="F166" s="26"/>
      <c r="G166" s="65" t="s">
        <v>69</v>
      </c>
      <c r="H166" s="15">
        <v>15</v>
      </c>
      <c r="I166" s="71">
        <v>886.47144841000011</v>
      </c>
      <c r="J166" s="71">
        <v>0</v>
      </c>
      <c r="K166" s="15">
        <v>0</v>
      </c>
      <c r="L166" s="71">
        <v>0</v>
      </c>
      <c r="M166" s="71">
        <v>0</v>
      </c>
      <c r="N166" s="15">
        <v>0</v>
      </c>
      <c r="O166" s="71">
        <v>0</v>
      </c>
      <c r="P166" s="71">
        <v>0</v>
      </c>
      <c r="Q166" s="15">
        <v>0</v>
      </c>
      <c r="R166" s="71">
        <v>0</v>
      </c>
      <c r="S166" s="71">
        <v>0</v>
      </c>
      <c r="T166" s="70">
        <v>7</v>
      </c>
      <c r="U166" s="72">
        <v>7.5830611282051272</v>
      </c>
      <c r="V166" s="72">
        <v>0.10585600000000001</v>
      </c>
      <c r="W166" s="15">
        <v>0</v>
      </c>
      <c r="X166" s="71">
        <v>0</v>
      </c>
      <c r="Y166" s="71">
        <v>0</v>
      </c>
    </row>
    <row r="167" spans="1:25" ht="17.25" x14ac:dyDescent="0.25">
      <c r="A167" s="49" t="s">
        <v>122</v>
      </c>
      <c r="B167" s="37">
        <f>SUM(B168:B169)</f>
        <v>189</v>
      </c>
      <c r="C167" s="38">
        <f t="shared" ref="C167:E167" si="47">SUM(C168:C169)</f>
        <v>130.45026906845777</v>
      </c>
      <c r="D167" s="39">
        <f t="shared" si="47"/>
        <v>2.91510788099314E-2</v>
      </c>
      <c r="E167" s="38">
        <f t="shared" si="47"/>
        <v>33.954180309999998</v>
      </c>
      <c r="F167" s="73"/>
      <c r="G167" s="65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x14ac:dyDescent="0.25">
      <c r="A168" s="40" t="s">
        <v>66</v>
      </c>
      <c r="B168" s="41">
        <v>113</v>
      </c>
      <c r="C168" s="42">
        <v>70.224170124228891</v>
      </c>
      <c r="D168" s="45">
        <f t="shared" ref="D168:D169" si="48">C168/$C$154</f>
        <v>1.5692649254553416E-2</v>
      </c>
      <c r="E168" s="42">
        <v>21.976125745000001</v>
      </c>
      <c r="F168" s="26"/>
      <c r="G168" s="65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x14ac:dyDescent="0.25">
      <c r="A169" s="40" t="s">
        <v>70</v>
      </c>
      <c r="B169" s="41">
        <v>76</v>
      </c>
      <c r="C169" s="42">
        <v>60.226098944228895</v>
      </c>
      <c r="D169" s="45">
        <f t="shared" si="48"/>
        <v>1.3458429555377984E-2</v>
      </c>
      <c r="E169" s="42">
        <v>11.978054565000001</v>
      </c>
      <c r="F169" s="26"/>
      <c r="G169" s="65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x14ac:dyDescent="0.25">
      <c r="A170" s="29" t="s">
        <v>91</v>
      </c>
      <c r="B170" s="34">
        <f>SUM(B171:B172)</f>
        <v>5</v>
      </c>
      <c r="C170" s="30">
        <f t="shared" ref="C170:E170" si="49">SUM(C171:C172)</f>
        <v>101.5</v>
      </c>
      <c r="D170" s="35">
        <f t="shared" si="49"/>
        <v>1</v>
      </c>
      <c r="E170" s="30">
        <f t="shared" si="49"/>
        <v>0</v>
      </c>
      <c r="F170" s="26"/>
      <c r="G170" s="62" t="s">
        <v>91</v>
      </c>
      <c r="H170" s="68">
        <f>SUM(H171:H172)</f>
        <v>5</v>
      </c>
      <c r="I170" s="69">
        <f t="shared" ref="I170:Y170" si="50">SUM(I171:I172)</f>
        <v>101.5</v>
      </c>
      <c r="J170" s="69">
        <f t="shared" si="50"/>
        <v>0</v>
      </c>
      <c r="K170" s="68">
        <f t="shared" si="50"/>
        <v>0</v>
      </c>
      <c r="L170" s="69">
        <f t="shared" si="50"/>
        <v>0</v>
      </c>
      <c r="M170" s="69">
        <f t="shared" si="50"/>
        <v>0</v>
      </c>
      <c r="N170" s="68">
        <f t="shared" si="50"/>
        <v>0</v>
      </c>
      <c r="O170" s="69">
        <f t="shared" si="50"/>
        <v>0</v>
      </c>
      <c r="P170" s="69">
        <f t="shared" si="50"/>
        <v>0</v>
      </c>
      <c r="Q170" s="68">
        <f t="shared" si="50"/>
        <v>0</v>
      </c>
      <c r="R170" s="69">
        <f t="shared" si="50"/>
        <v>0</v>
      </c>
      <c r="S170" s="69">
        <f t="shared" si="50"/>
        <v>0</v>
      </c>
      <c r="T170" s="68">
        <f t="shared" si="50"/>
        <v>0</v>
      </c>
      <c r="U170" s="69">
        <f t="shared" si="50"/>
        <v>0</v>
      </c>
      <c r="V170" s="69">
        <f t="shared" si="50"/>
        <v>0</v>
      </c>
      <c r="W170" s="68">
        <f t="shared" si="50"/>
        <v>0</v>
      </c>
      <c r="X170" s="69">
        <f t="shared" si="50"/>
        <v>0</v>
      </c>
      <c r="Y170" s="69">
        <f t="shared" si="50"/>
        <v>0</v>
      </c>
    </row>
    <row r="171" spans="1:25" x14ac:dyDescent="0.25">
      <c r="A171" s="31" t="s">
        <v>74</v>
      </c>
      <c r="B171" s="41">
        <v>1</v>
      </c>
      <c r="C171" s="42">
        <v>19.5</v>
      </c>
      <c r="D171" s="43">
        <f>C171/$C$170</f>
        <v>0.19211822660098521</v>
      </c>
      <c r="E171" s="42">
        <v>0</v>
      </c>
      <c r="F171" s="26"/>
      <c r="G171" s="65" t="s">
        <v>74</v>
      </c>
      <c r="H171" s="15">
        <v>1</v>
      </c>
      <c r="I171" s="71">
        <v>19.5</v>
      </c>
      <c r="J171" s="71">
        <v>0</v>
      </c>
      <c r="K171" s="15">
        <v>0</v>
      </c>
      <c r="L171" s="71">
        <v>0</v>
      </c>
      <c r="M171" s="71">
        <v>0</v>
      </c>
      <c r="N171" s="15">
        <v>0</v>
      </c>
      <c r="O171" s="71">
        <v>0</v>
      </c>
      <c r="P171" s="71">
        <v>0</v>
      </c>
      <c r="Q171" s="15">
        <v>0</v>
      </c>
      <c r="R171" s="71">
        <v>0</v>
      </c>
      <c r="S171" s="71">
        <v>0</v>
      </c>
      <c r="T171" s="70">
        <v>0</v>
      </c>
      <c r="U171" s="72">
        <v>0</v>
      </c>
      <c r="V171" s="72">
        <v>0</v>
      </c>
      <c r="W171" s="15">
        <v>0</v>
      </c>
      <c r="X171" s="71">
        <v>0</v>
      </c>
      <c r="Y171" s="71">
        <v>0</v>
      </c>
    </row>
    <row r="172" spans="1:25" x14ac:dyDescent="0.25">
      <c r="A172" s="31" t="s">
        <v>69</v>
      </c>
      <c r="B172" s="41">
        <v>4</v>
      </c>
      <c r="C172" s="42">
        <v>82</v>
      </c>
      <c r="D172" s="43">
        <f>C172/$C$170</f>
        <v>0.80788177339901479</v>
      </c>
      <c r="E172" s="42">
        <v>0</v>
      </c>
      <c r="F172" s="26"/>
      <c r="G172" s="65" t="s">
        <v>69</v>
      </c>
      <c r="H172" s="15">
        <v>4</v>
      </c>
      <c r="I172" s="71">
        <v>82</v>
      </c>
      <c r="J172" s="71">
        <v>0</v>
      </c>
      <c r="K172" s="15">
        <v>0</v>
      </c>
      <c r="L172" s="71">
        <v>0</v>
      </c>
      <c r="M172" s="71">
        <v>0</v>
      </c>
      <c r="N172" s="15">
        <v>0</v>
      </c>
      <c r="O172" s="71">
        <v>0</v>
      </c>
      <c r="P172" s="71">
        <v>0</v>
      </c>
      <c r="Q172" s="15">
        <v>0</v>
      </c>
      <c r="R172" s="71">
        <v>0</v>
      </c>
      <c r="S172" s="71">
        <v>0</v>
      </c>
      <c r="T172" s="70">
        <v>0</v>
      </c>
      <c r="U172" s="72">
        <v>0</v>
      </c>
      <c r="V172" s="72">
        <v>0</v>
      </c>
      <c r="W172" s="15">
        <v>0</v>
      </c>
      <c r="X172" s="71">
        <v>0</v>
      </c>
      <c r="Y172" s="71">
        <v>0</v>
      </c>
    </row>
    <row r="173" spans="1:25" x14ac:dyDescent="0.25">
      <c r="A173" s="29" t="s">
        <v>25</v>
      </c>
      <c r="B173" s="34">
        <f>B174+B186</f>
        <v>2030</v>
      </c>
      <c r="C173" s="30">
        <f t="shared" ref="C173:E173" si="51">C174+C186</f>
        <v>58436.043335914568</v>
      </c>
      <c r="D173" s="35">
        <f t="shared" si="51"/>
        <v>1</v>
      </c>
      <c r="E173" s="30">
        <f t="shared" si="51"/>
        <v>4115.6396528393898</v>
      </c>
      <c r="F173" s="26"/>
      <c r="G173" s="62" t="s">
        <v>25</v>
      </c>
      <c r="H173" s="68">
        <f>SUM(H175:H185)</f>
        <v>340</v>
      </c>
      <c r="I173" s="69">
        <f t="shared" ref="I173:Y173" si="52">SUM(I175:I185)</f>
        <v>56419.838502114442</v>
      </c>
      <c r="J173" s="69">
        <f t="shared" si="52"/>
        <v>3859.9970086443927</v>
      </c>
      <c r="K173" s="68">
        <f t="shared" si="52"/>
        <v>20</v>
      </c>
      <c r="L173" s="69">
        <f t="shared" si="52"/>
        <v>210.6</v>
      </c>
      <c r="M173" s="69">
        <f t="shared" si="52"/>
        <v>3</v>
      </c>
      <c r="N173" s="68">
        <f t="shared" si="52"/>
        <v>20</v>
      </c>
      <c r="O173" s="69">
        <f t="shared" si="52"/>
        <v>574.75816519884859</v>
      </c>
      <c r="P173" s="69">
        <f t="shared" si="52"/>
        <v>0</v>
      </c>
      <c r="Q173" s="68">
        <f t="shared" si="52"/>
        <v>2</v>
      </c>
      <c r="R173" s="69">
        <f t="shared" si="52"/>
        <v>12.339922849999999</v>
      </c>
      <c r="S173" s="69">
        <f t="shared" si="52"/>
        <v>0</v>
      </c>
      <c r="T173" s="68">
        <f t="shared" si="52"/>
        <v>444</v>
      </c>
      <c r="U173" s="69">
        <f t="shared" si="52"/>
        <v>429.47481315941434</v>
      </c>
      <c r="V173" s="69">
        <f t="shared" si="52"/>
        <v>23.219509914996248</v>
      </c>
      <c r="W173" s="68">
        <f t="shared" si="52"/>
        <v>1204</v>
      </c>
      <c r="X173" s="69">
        <f t="shared" si="52"/>
        <v>789.03193259185718</v>
      </c>
      <c r="Y173" s="69">
        <f t="shared" si="52"/>
        <v>229.42313428</v>
      </c>
    </row>
    <row r="174" spans="1:25" x14ac:dyDescent="0.25">
      <c r="A174" s="36" t="s">
        <v>82</v>
      </c>
      <c r="B174" s="37">
        <f>SUM(B175:B185)</f>
        <v>826</v>
      </c>
      <c r="C174" s="38">
        <f t="shared" ref="C174:E174" si="53">SUM(C175:C185)</f>
        <v>57647.011403322707</v>
      </c>
      <c r="D174" s="39">
        <f t="shared" si="53"/>
        <v>0.98649751270707742</v>
      </c>
      <c r="E174" s="38">
        <f t="shared" si="53"/>
        <v>3886.2165185593894</v>
      </c>
      <c r="F174" s="26"/>
      <c r="G174" s="63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</row>
    <row r="175" spans="1:25" x14ac:dyDescent="0.25">
      <c r="A175" s="40" t="s">
        <v>67</v>
      </c>
      <c r="B175" s="41">
        <v>58</v>
      </c>
      <c r="C175" s="42">
        <v>2008.5969101111721</v>
      </c>
      <c r="D175" s="43">
        <f>C175/$C$173</f>
        <v>3.4372568631399723E-2</v>
      </c>
      <c r="E175" s="42">
        <v>49.996107660000007</v>
      </c>
      <c r="F175" s="26"/>
      <c r="G175" s="65" t="s">
        <v>67</v>
      </c>
      <c r="H175" s="15">
        <v>18</v>
      </c>
      <c r="I175" s="71">
        <v>1913.7081076600002</v>
      </c>
      <c r="J175" s="71">
        <v>49.255107660000007</v>
      </c>
      <c r="K175" s="15">
        <v>5</v>
      </c>
      <c r="L175" s="71">
        <v>15.5</v>
      </c>
      <c r="M175" s="71">
        <v>0</v>
      </c>
      <c r="N175" s="15">
        <v>2</v>
      </c>
      <c r="O175" s="71">
        <v>40.400969451172017</v>
      </c>
      <c r="P175" s="71">
        <v>0</v>
      </c>
      <c r="Q175" s="15">
        <v>0</v>
      </c>
      <c r="R175" s="71">
        <v>0</v>
      </c>
      <c r="S175" s="71">
        <v>0</v>
      </c>
      <c r="T175" s="70">
        <v>33</v>
      </c>
      <c r="U175" s="72">
        <v>38.987833000000002</v>
      </c>
      <c r="V175" s="72">
        <v>0.7410000000000001</v>
      </c>
      <c r="W175" s="15">
        <v>0</v>
      </c>
      <c r="X175" s="71">
        <v>0</v>
      </c>
      <c r="Y175" s="71">
        <v>0</v>
      </c>
    </row>
    <row r="176" spans="1:25" x14ac:dyDescent="0.25">
      <c r="A176" s="40" t="s">
        <v>72</v>
      </c>
      <c r="B176" s="41">
        <v>20</v>
      </c>
      <c r="C176" s="42">
        <v>645.77499999999998</v>
      </c>
      <c r="D176" s="43">
        <f t="shared" ref="D176:D188" si="54">C176/$C$173</f>
        <v>1.1050970653297279E-2</v>
      </c>
      <c r="E176" s="42">
        <v>40.299999999999997</v>
      </c>
      <c r="F176" s="26"/>
      <c r="G176" s="65" t="s">
        <v>72</v>
      </c>
      <c r="H176" s="15">
        <v>6</v>
      </c>
      <c r="I176" s="71">
        <v>627</v>
      </c>
      <c r="J176" s="71">
        <v>40.299999999999997</v>
      </c>
      <c r="K176" s="15">
        <v>0</v>
      </c>
      <c r="L176" s="71">
        <v>0</v>
      </c>
      <c r="M176" s="71">
        <v>0</v>
      </c>
      <c r="N176" s="15">
        <v>1</v>
      </c>
      <c r="O176" s="71">
        <v>2</v>
      </c>
      <c r="P176" s="71">
        <v>0</v>
      </c>
      <c r="Q176" s="15">
        <v>0</v>
      </c>
      <c r="R176" s="71">
        <v>0</v>
      </c>
      <c r="S176" s="71">
        <v>0</v>
      </c>
      <c r="T176" s="70">
        <v>13</v>
      </c>
      <c r="U176" s="72">
        <v>16.774999999999999</v>
      </c>
      <c r="V176" s="72">
        <v>0</v>
      </c>
      <c r="W176" s="15">
        <v>0</v>
      </c>
      <c r="X176" s="71">
        <v>0</v>
      </c>
      <c r="Y176" s="71">
        <v>0</v>
      </c>
    </row>
    <row r="177" spans="1:25" x14ac:dyDescent="0.25">
      <c r="A177" s="40" t="s">
        <v>71</v>
      </c>
      <c r="B177" s="41">
        <v>212</v>
      </c>
      <c r="C177" s="42">
        <v>14718.689492930578</v>
      </c>
      <c r="D177" s="43">
        <f t="shared" si="54"/>
        <v>0.25187690084219866</v>
      </c>
      <c r="E177" s="42">
        <v>71.352401</v>
      </c>
      <c r="F177" s="26"/>
      <c r="G177" s="65" t="s">
        <v>71</v>
      </c>
      <c r="H177" s="15">
        <v>102</v>
      </c>
      <c r="I177" s="71">
        <v>14454.790129291605</v>
      </c>
      <c r="J177" s="71">
        <v>71.227401</v>
      </c>
      <c r="K177" s="15">
        <v>4</v>
      </c>
      <c r="L177" s="71">
        <v>20</v>
      </c>
      <c r="M177" s="71">
        <v>0</v>
      </c>
      <c r="N177" s="15">
        <v>6</v>
      </c>
      <c r="O177" s="71">
        <v>172.00000729999999</v>
      </c>
      <c r="P177" s="71">
        <v>0</v>
      </c>
      <c r="Q177" s="15">
        <v>0</v>
      </c>
      <c r="R177" s="71">
        <v>0</v>
      </c>
      <c r="S177" s="71">
        <v>0</v>
      </c>
      <c r="T177" s="70">
        <v>100</v>
      </c>
      <c r="U177" s="72">
        <v>71.899356338974385</v>
      </c>
      <c r="V177" s="72">
        <v>0.125</v>
      </c>
      <c r="W177" s="15">
        <v>0</v>
      </c>
      <c r="X177" s="71">
        <v>0</v>
      </c>
      <c r="Y177" s="71">
        <v>0</v>
      </c>
    </row>
    <row r="178" spans="1:25" x14ac:dyDescent="0.25">
      <c r="A178" s="40" t="s">
        <v>66</v>
      </c>
      <c r="B178" s="41">
        <v>90</v>
      </c>
      <c r="C178" s="42">
        <v>6087.4314557560983</v>
      </c>
      <c r="D178" s="43">
        <f t="shared" si="54"/>
        <v>0.1041725467407679</v>
      </c>
      <c r="E178" s="42">
        <v>41.250836999999997</v>
      </c>
      <c r="F178" s="26"/>
      <c r="G178" s="65" t="s">
        <v>66</v>
      </c>
      <c r="H178" s="15">
        <v>39</v>
      </c>
      <c r="I178" s="71">
        <v>5725.5690513600002</v>
      </c>
      <c r="J178" s="71">
        <v>40</v>
      </c>
      <c r="K178" s="15">
        <v>0</v>
      </c>
      <c r="L178" s="71">
        <v>0</v>
      </c>
      <c r="M178" s="71">
        <v>0</v>
      </c>
      <c r="N178" s="15">
        <v>9</v>
      </c>
      <c r="O178" s="71">
        <v>316.13934217767655</v>
      </c>
      <c r="P178" s="71">
        <v>0</v>
      </c>
      <c r="Q178" s="15">
        <v>2</v>
      </c>
      <c r="R178" s="71">
        <v>12.339922849999999</v>
      </c>
      <c r="S178" s="71">
        <v>0</v>
      </c>
      <c r="T178" s="70">
        <v>40</v>
      </c>
      <c r="U178" s="72">
        <v>33.383139368421055</v>
      </c>
      <c r="V178" s="72">
        <v>1.2508370000000002</v>
      </c>
      <c r="W178" s="15">
        <v>1026</v>
      </c>
      <c r="X178" s="71">
        <v>770.94761004185716</v>
      </c>
      <c r="Y178" s="71">
        <v>229.42313428</v>
      </c>
    </row>
    <row r="179" spans="1:25" x14ac:dyDescent="0.25">
      <c r="A179" s="40" t="s">
        <v>74</v>
      </c>
      <c r="B179" s="41">
        <v>18</v>
      </c>
      <c r="C179" s="42">
        <v>2156.8134831193893</v>
      </c>
      <c r="D179" s="43">
        <f t="shared" si="54"/>
        <v>3.6908958238687249E-2</v>
      </c>
      <c r="E179" s="42">
        <v>1578.5863168993892</v>
      </c>
      <c r="F179" s="26"/>
      <c r="G179" s="65" t="s">
        <v>74</v>
      </c>
      <c r="H179" s="15">
        <v>7</v>
      </c>
      <c r="I179" s="71">
        <v>2130.266666204393</v>
      </c>
      <c r="J179" s="71">
        <v>1559.2144999843929</v>
      </c>
      <c r="K179" s="15">
        <v>1</v>
      </c>
      <c r="L179" s="71">
        <v>3</v>
      </c>
      <c r="M179" s="71">
        <v>3</v>
      </c>
      <c r="N179" s="15">
        <v>0</v>
      </c>
      <c r="O179" s="71">
        <v>0</v>
      </c>
      <c r="P179" s="71">
        <v>0</v>
      </c>
      <c r="Q179" s="15">
        <v>0</v>
      </c>
      <c r="R179" s="71">
        <v>0</v>
      </c>
      <c r="S179" s="71">
        <v>0</v>
      </c>
      <c r="T179" s="70">
        <v>10</v>
      </c>
      <c r="U179" s="72">
        <v>23.546816914996249</v>
      </c>
      <c r="V179" s="72">
        <v>16.371816914996248</v>
      </c>
      <c r="W179" s="15">
        <v>0</v>
      </c>
      <c r="X179" s="71">
        <v>0</v>
      </c>
      <c r="Y179" s="71">
        <v>0</v>
      </c>
    </row>
    <row r="180" spans="1:25" x14ac:dyDescent="0.25">
      <c r="A180" s="40" t="s">
        <v>70</v>
      </c>
      <c r="B180" s="41">
        <v>20</v>
      </c>
      <c r="C180" s="42">
        <v>764.95694468000011</v>
      </c>
      <c r="D180" s="43">
        <f t="shared" si="54"/>
        <v>1.3090498620563868E-2</v>
      </c>
      <c r="E180" s="42">
        <v>250</v>
      </c>
      <c r="F180" s="26"/>
      <c r="G180" s="65" t="s">
        <v>77</v>
      </c>
      <c r="H180" s="15">
        <v>7</v>
      </c>
      <c r="I180" s="71">
        <v>747.60164168000006</v>
      </c>
      <c r="J180" s="71">
        <v>250</v>
      </c>
      <c r="K180" s="15">
        <v>2</v>
      </c>
      <c r="L180" s="71">
        <v>8</v>
      </c>
      <c r="M180" s="71">
        <v>0</v>
      </c>
      <c r="N180" s="15">
        <v>0</v>
      </c>
      <c r="O180" s="71">
        <v>0</v>
      </c>
      <c r="P180" s="71">
        <v>0</v>
      </c>
      <c r="Q180" s="15">
        <v>0</v>
      </c>
      <c r="R180" s="71">
        <v>0</v>
      </c>
      <c r="S180" s="71">
        <v>0</v>
      </c>
      <c r="T180" s="70">
        <v>11</v>
      </c>
      <c r="U180" s="72">
        <v>9.3553029999999993</v>
      </c>
      <c r="V180" s="72">
        <v>0</v>
      </c>
      <c r="W180" s="15">
        <v>178</v>
      </c>
      <c r="X180" s="71">
        <v>18.084322550000003</v>
      </c>
      <c r="Y180" s="71">
        <v>0</v>
      </c>
    </row>
    <row r="181" spans="1:25" x14ac:dyDescent="0.25">
      <c r="A181" s="40" t="s">
        <v>76</v>
      </c>
      <c r="B181" s="41">
        <v>3</v>
      </c>
      <c r="C181" s="42">
        <v>151.12224890556598</v>
      </c>
      <c r="D181" s="43">
        <f t="shared" si="54"/>
        <v>2.5861136428565624E-3</v>
      </c>
      <c r="E181" s="42">
        <v>0</v>
      </c>
      <c r="F181" s="26"/>
      <c r="G181" s="65" t="s">
        <v>76</v>
      </c>
      <c r="H181" s="15">
        <v>1</v>
      </c>
      <c r="I181" s="71">
        <v>150</v>
      </c>
      <c r="J181" s="71">
        <v>0</v>
      </c>
      <c r="K181" s="15">
        <v>0</v>
      </c>
      <c r="L181" s="71">
        <v>0</v>
      </c>
      <c r="M181" s="71">
        <v>0</v>
      </c>
      <c r="N181" s="15">
        <v>0</v>
      </c>
      <c r="O181" s="71">
        <v>0</v>
      </c>
      <c r="P181" s="71">
        <v>0</v>
      </c>
      <c r="Q181" s="15">
        <v>0</v>
      </c>
      <c r="R181" s="71">
        <v>0</v>
      </c>
      <c r="S181" s="71">
        <v>0</v>
      </c>
      <c r="T181" s="70">
        <v>2</v>
      </c>
      <c r="U181" s="72">
        <v>1.1222489055659788</v>
      </c>
      <c r="V181" s="72">
        <v>0</v>
      </c>
      <c r="W181" s="15">
        <v>0</v>
      </c>
      <c r="X181" s="71">
        <v>0</v>
      </c>
      <c r="Y181" s="71">
        <v>0</v>
      </c>
    </row>
    <row r="182" spans="1:25" x14ac:dyDescent="0.25">
      <c r="A182" s="40" t="s">
        <v>73</v>
      </c>
      <c r="B182" s="41">
        <v>30</v>
      </c>
      <c r="C182" s="42">
        <v>2141.8164630000001</v>
      </c>
      <c r="D182" s="43">
        <f t="shared" si="54"/>
        <v>3.665231834208816E-2</v>
      </c>
      <c r="E182" s="42">
        <v>0</v>
      </c>
      <c r="F182" s="26"/>
      <c r="G182" s="65" t="s">
        <v>73</v>
      </c>
      <c r="H182" s="15">
        <v>10</v>
      </c>
      <c r="I182" s="71">
        <v>2010</v>
      </c>
      <c r="J182" s="71">
        <v>0</v>
      </c>
      <c r="K182" s="15">
        <v>2</v>
      </c>
      <c r="L182" s="71">
        <v>103.4</v>
      </c>
      <c r="M182" s="71">
        <v>0</v>
      </c>
      <c r="N182" s="15">
        <v>1</v>
      </c>
      <c r="O182" s="71">
        <v>10</v>
      </c>
      <c r="P182" s="71">
        <v>0</v>
      </c>
      <c r="Q182" s="15">
        <v>0</v>
      </c>
      <c r="R182" s="71">
        <v>0</v>
      </c>
      <c r="S182" s="71">
        <v>0</v>
      </c>
      <c r="T182" s="70">
        <v>17</v>
      </c>
      <c r="U182" s="72">
        <v>18.416463</v>
      </c>
      <c r="V182" s="72">
        <v>0</v>
      </c>
      <c r="W182" s="15">
        <v>0</v>
      </c>
      <c r="X182" s="71">
        <v>0</v>
      </c>
      <c r="Y182" s="71">
        <v>0</v>
      </c>
    </row>
    <row r="183" spans="1:25" x14ac:dyDescent="0.25">
      <c r="A183" s="40" t="s">
        <v>75</v>
      </c>
      <c r="B183" s="41">
        <v>75</v>
      </c>
      <c r="C183" s="42">
        <v>3611.4315065032515</v>
      </c>
      <c r="D183" s="43">
        <f t="shared" si="54"/>
        <v>6.1801437954025193E-2</v>
      </c>
      <c r="E183" s="42">
        <v>1504.625</v>
      </c>
      <c r="F183" s="26"/>
      <c r="G183" s="65" t="s">
        <v>75</v>
      </c>
      <c r="H183" s="15">
        <v>14</v>
      </c>
      <c r="I183" s="71">
        <v>3500</v>
      </c>
      <c r="J183" s="71">
        <v>1500</v>
      </c>
      <c r="K183" s="15">
        <v>1</v>
      </c>
      <c r="L183" s="71">
        <v>50</v>
      </c>
      <c r="M183" s="71">
        <v>0</v>
      </c>
      <c r="N183" s="15">
        <v>0</v>
      </c>
      <c r="O183" s="71">
        <v>0</v>
      </c>
      <c r="P183" s="71">
        <v>0</v>
      </c>
      <c r="Q183" s="15">
        <v>0</v>
      </c>
      <c r="R183" s="71">
        <v>0</v>
      </c>
      <c r="S183" s="71">
        <v>0</v>
      </c>
      <c r="T183" s="70">
        <v>60</v>
      </c>
      <c r="U183" s="72">
        <v>61.431506503251626</v>
      </c>
      <c r="V183" s="72">
        <v>4.625</v>
      </c>
      <c r="W183" s="15">
        <v>0</v>
      </c>
      <c r="X183" s="71">
        <v>0</v>
      </c>
      <c r="Y183" s="71">
        <v>0</v>
      </c>
    </row>
    <row r="184" spans="1:25" x14ac:dyDescent="0.25">
      <c r="A184" s="40" t="s">
        <v>68</v>
      </c>
      <c r="B184" s="41">
        <v>188</v>
      </c>
      <c r="C184" s="42">
        <v>18853.802990918448</v>
      </c>
      <c r="D184" s="43">
        <f t="shared" si="54"/>
        <v>0.3226399652443781</v>
      </c>
      <c r="E184" s="42">
        <v>0</v>
      </c>
      <c r="F184" s="26"/>
      <c r="G184" s="65" t="s">
        <v>68</v>
      </c>
      <c r="H184" s="15">
        <v>82</v>
      </c>
      <c r="I184" s="71">
        <v>18753.279905918447</v>
      </c>
      <c r="J184" s="71">
        <v>0</v>
      </c>
      <c r="K184" s="15">
        <v>1</v>
      </c>
      <c r="L184" s="71">
        <v>3</v>
      </c>
      <c r="M184" s="71">
        <v>0</v>
      </c>
      <c r="N184" s="15">
        <v>0</v>
      </c>
      <c r="O184" s="71">
        <v>0</v>
      </c>
      <c r="P184" s="71">
        <v>0</v>
      </c>
      <c r="Q184" s="15">
        <v>0</v>
      </c>
      <c r="R184" s="71">
        <v>0</v>
      </c>
      <c r="S184" s="71">
        <v>0</v>
      </c>
      <c r="T184" s="70">
        <v>105</v>
      </c>
      <c r="U184" s="72">
        <v>97.52308499999998</v>
      </c>
      <c r="V184" s="72">
        <v>0</v>
      </c>
      <c r="W184" s="15">
        <v>0</v>
      </c>
      <c r="X184" s="71">
        <v>0</v>
      </c>
      <c r="Y184" s="71">
        <v>0</v>
      </c>
    </row>
    <row r="185" spans="1:25" x14ac:dyDescent="0.25">
      <c r="A185" s="40" t="s">
        <v>69</v>
      </c>
      <c r="B185" s="41">
        <v>112</v>
      </c>
      <c r="C185" s="42">
        <v>6506.574907398207</v>
      </c>
      <c r="D185" s="43">
        <f t="shared" si="54"/>
        <v>0.11134523379681477</v>
      </c>
      <c r="E185" s="42">
        <v>350.10585600000002</v>
      </c>
      <c r="F185" s="26"/>
      <c r="G185" s="65" t="s">
        <v>69</v>
      </c>
      <c r="H185" s="15">
        <v>54</v>
      </c>
      <c r="I185" s="71">
        <v>6407.6230000000014</v>
      </c>
      <c r="J185" s="71">
        <v>350</v>
      </c>
      <c r="K185" s="15">
        <v>4</v>
      </c>
      <c r="L185" s="71">
        <v>7.6999999999999993</v>
      </c>
      <c r="M185" s="71">
        <v>0</v>
      </c>
      <c r="N185" s="15">
        <v>1</v>
      </c>
      <c r="O185" s="71">
        <v>34.217846269999995</v>
      </c>
      <c r="P185" s="71">
        <v>0</v>
      </c>
      <c r="Q185" s="15">
        <v>0</v>
      </c>
      <c r="R185" s="71">
        <v>0</v>
      </c>
      <c r="S185" s="71">
        <v>0</v>
      </c>
      <c r="T185" s="70">
        <v>53</v>
      </c>
      <c r="U185" s="72">
        <v>57.034061128205138</v>
      </c>
      <c r="V185" s="72">
        <v>0.10585600000000001</v>
      </c>
      <c r="W185" s="15">
        <v>0</v>
      </c>
      <c r="X185" s="71">
        <v>0</v>
      </c>
      <c r="Y185" s="71">
        <v>0</v>
      </c>
    </row>
    <row r="186" spans="1:25" ht="17.25" x14ac:dyDescent="0.25">
      <c r="A186" s="49" t="s">
        <v>123</v>
      </c>
      <c r="B186" s="37">
        <f>SUM(B187:B188)</f>
        <v>1204</v>
      </c>
      <c r="C186" s="38">
        <f t="shared" ref="C186:E186" si="55">SUM(C187:C188)</f>
        <v>789.03193259185718</v>
      </c>
      <c r="D186" s="39">
        <f t="shared" si="55"/>
        <v>1.3502487292922537E-2</v>
      </c>
      <c r="E186" s="38">
        <f t="shared" si="55"/>
        <v>229.42313428</v>
      </c>
      <c r="F186" s="73"/>
      <c r="G186" s="65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x14ac:dyDescent="0.25">
      <c r="A187" s="40" t="s">
        <v>66</v>
      </c>
      <c r="B187" s="41">
        <v>1026</v>
      </c>
      <c r="C187" s="42">
        <v>770.94761004185716</v>
      </c>
      <c r="D187" s="43">
        <f t="shared" si="54"/>
        <v>1.3193015235650559E-2</v>
      </c>
      <c r="E187" s="42">
        <v>229.42313428</v>
      </c>
      <c r="F187" s="26"/>
      <c r="G187" s="65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x14ac:dyDescent="0.25">
      <c r="A188" s="40" t="s">
        <v>70</v>
      </c>
      <c r="B188" s="41">
        <v>178</v>
      </c>
      <c r="C188" s="42">
        <v>18.084322550000003</v>
      </c>
      <c r="D188" s="43">
        <f t="shared" si="54"/>
        <v>3.0947205727197908E-4</v>
      </c>
      <c r="E188" s="42">
        <v>0</v>
      </c>
      <c r="F188" s="26"/>
      <c r="G188" s="65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x14ac:dyDescent="0.25">
      <c r="A189" s="29" t="s">
        <v>26</v>
      </c>
      <c r="B189" s="34">
        <f>B190+B202</f>
        <v>1271</v>
      </c>
      <c r="C189" s="30">
        <f t="shared" ref="C189:E189" si="56">C190+C202</f>
        <v>45069.135805027225</v>
      </c>
      <c r="D189" s="35">
        <f t="shared" si="56"/>
        <v>0.99999999999999989</v>
      </c>
      <c r="E189" s="30">
        <f t="shared" si="56"/>
        <v>3063.9814751767112</v>
      </c>
      <c r="F189" s="26"/>
      <c r="G189" s="62" t="s">
        <v>26</v>
      </c>
      <c r="H189" s="68">
        <f>SUM(H191:H201)</f>
        <v>367</v>
      </c>
      <c r="I189" s="69">
        <f t="shared" ref="I189:Y189" si="57">SUM(I191:I201)</f>
        <v>43349.892194645086</v>
      </c>
      <c r="J189" s="69">
        <f t="shared" si="57"/>
        <v>3053.9154813450859</v>
      </c>
      <c r="K189" s="68">
        <f t="shared" si="57"/>
        <v>31</v>
      </c>
      <c r="L189" s="69">
        <f t="shared" si="57"/>
        <v>458.98</v>
      </c>
      <c r="M189" s="69">
        <f t="shared" si="57"/>
        <v>3</v>
      </c>
      <c r="N189" s="68">
        <f t="shared" si="57"/>
        <v>3</v>
      </c>
      <c r="O189" s="69">
        <f t="shared" si="57"/>
        <v>59.016261560000004</v>
      </c>
      <c r="P189" s="69">
        <f t="shared" si="57"/>
        <v>0</v>
      </c>
      <c r="Q189" s="68">
        <f t="shared" si="57"/>
        <v>3</v>
      </c>
      <c r="R189" s="69">
        <f t="shared" si="57"/>
        <v>87.758069790000008</v>
      </c>
      <c r="S189" s="69">
        <f t="shared" si="57"/>
        <v>0</v>
      </c>
      <c r="T189" s="68">
        <f t="shared" si="57"/>
        <v>582</v>
      </c>
      <c r="U189" s="69">
        <f t="shared" si="57"/>
        <v>509.74280236654306</v>
      </c>
      <c r="V189" s="69">
        <f t="shared" si="57"/>
        <v>6.4394501216246507</v>
      </c>
      <c r="W189" s="68">
        <f t="shared" si="57"/>
        <v>285</v>
      </c>
      <c r="X189" s="69">
        <f t="shared" si="57"/>
        <v>603.74647666559497</v>
      </c>
      <c r="Y189" s="69">
        <f t="shared" si="57"/>
        <v>0.62654370999999998</v>
      </c>
    </row>
    <row r="190" spans="1:25" x14ac:dyDescent="0.25">
      <c r="A190" s="36" t="s">
        <v>82</v>
      </c>
      <c r="B190" s="37">
        <f>SUM(B191:B201)</f>
        <v>986</v>
      </c>
      <c r="C190" s="38">
        <f t="shared" ref="C190:E190" si="58">SUM(C191:C201)</f>
        <v>44465.389328361627</v>
      </c>
      <c r="D190" s="39">
        <f t="shared" si="58"/>
        <v>0.98660399260200027</v>
      </c>
      <c r="E190" s="38">
        <f t="shared" si="58"/>
        <v>3063.3549314667112</v>
      </c>
      <c r="F190" s="26"/>
      <c r="G190" s="63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</row>
    <row r="191" spans="1:25" x14ac:dyDescent="0.25">
      <c r="A191" s="40" t="s">
        <v>67</v>
      </c>
      <c r="B191" s="41">
        <v>285</v>
      </c>
      <c r="C191" s="42">
        <v>5263.2571646500019</v>
      </c>
      <c r="D191" s="43">
        <f>C191/$C$189</f>
        <v>0.11678185238384166</v>
      </c>
      <c r="E191" s="42">
        <v>15.78</v>
      </c>
      <c r="F191" s="26"/>
      <c r="G191" s="65" t="s">
        <v>67</v>
      </c>
      <c r="H191" s="15">
        <v>108</v>
      </c>
      <c r="I191" s="71">
        <v>5087.3462720900015</v>
      </c>
      <c r="J191" s="71">
        <v>15</v>
      </c>
      <c r="K191" s="15">
        <v>8</v>
      </c>
      <c r="L191" s="71">
        <v>65.75</v>
      </c>
      <c r="M191" s="71">
        <v>0</v>
      </c>
      <c r="N191" s="15">
        <v>1</v>
      </c>
      <c r="O191" s="71">
        <v>9.7320855599999998</v>
      </c>
      <c r="P191" s="71">
        <v>0</v>
      </c>
      <c r="Q191" s="15">
        <v>0</v>
      </c>
      <c r="R191" s="71">
        <v>0</v>
      </c>
      <c r="S191" s="71">
        <v>0</v>
      </c>
      <c r="T191" s="70">
        <v>168</v>
      </c>
      <c r="U191" s="72">
        <v>100.42880699999999</v>
      </c>
      <c r="V191" s="72">
        <v>0.77999999999999992</v>
      </c>
      <c r="W191" s="15">
        <v>0</v>
      </c>
      <c r="X191" s="71">
        <v>0</v>
      </c>
      <c r="Y191" s="71">
        <v>0</v>
      </c>
    </row>
    <row r="192" spans="1:25" x14ac:dyDescent="0.25">
      <c r="A192" s="40" t="s">
        <v>72</v>
      </c>
      <c r="B192" s="41">
        <v>84</v>
      </c>
      <c r="C192" s="42">
        <v>2738.1578166700001</v>
      </c>
      <c r="D192" s="43">
        <f t="shared" ref="D192:D204" si="59">C192/$C$189</f>
        <v>6.0754611060560272E-2</v>
      </c>
      <c r="E192" s="42">
        <v>31.25</v>
      </c>
      <c r="F192" s="26"/>
      <c r="G192" s="65" t="s">
        <v>72</v>
      </c>
      <c r="H192" s="15">
        <v>35</v>
      </c>
      <c r="I192" s="71">
        <v>2575.9589166699998</v>
      </c>
      <c r="J192" s="71">
        <v>31</v>
      </c>
      <c r="K192" s="15">
        <v>3</v>
      </c>
      <c r="L192" s="71">
        <v>36.150000000000006</v>
      </c>
      <c r="M192" s="71">
        <v>0</v>
      </c>
      <c r="N192" s="15">
        <v>0</v>
      </c>
      <c r="O192" s="71">
        <v>0</v>
      </c>
      <c r="P192" s="71">
        <v>0</v>
      </c>
      <c r="Q192" s="15">
        <v>0</v>
      </c>
      <c r="R192" s="71">
        <v>0</v>
      </c>
      <c r="S192" s="71">
        <v>0</v>
      </c>
      <c r="T192" s="70">
        <v>46</v>
      </c>
      <c r="U192" s="72">
        <v>126.04890000000002</v>
      </c>
      <c r="V192" s="72">
        <v>0.25</v>
      </c>
      <c r="W192" s="15">
        <v>0</v>
      </c>
      <c r="X192" s="71">
        <v>0</v>
      </c>
      <c r="Y192" s="71">
        <v>0</v>
      </c>
    </row>
    <row r="193" spans="1:25" x14ac:dyDescent="0.25">
      <c r="A193" s="40" t="s">
        <v>71</v>
      </c>
      <c r="B193" s="41">
        <v>112</v>
      </c>
      <c r="C193" s="42">
        <v>8964.0393200889721</v>
      </c>
      <c r="D193" s="43">
        <f t="shared" si="59"/>
        <v>0.19889530074124653</v>
      </c>
      <c r="E193" s="42">
        <v>0</v>
      </c>
      <c r="F193" s="26"/>
      <c r="G193" s="65" t="s">
        <v>71</v>
      </c>
      <c r="H193" s="15">
        <v>53</v>
      </c>
      <c r="I193" s="71">
        <v>8825.5029797499992</v>
      </c>
      <c r="J193" s="71">
        <v>0</v>
      </c>
      <c r="K193" s="15">
        <v>5</v>
      </c>
      <c r="L193" s="71">
        <v>16.559999999999999</v>
      </c>
      <c r="M193" s="71">
        <v>0</v>
      </c>
      <c r="N193" s="15">
        <v>0</v>
      </c>
      <c r="O193" s="71">
        <v>0</v>
      </c>
      <c r="P193" s="71">
        <v>0</v>
      </c>
      <c r="Q193" s="15">
        <v>1</v>
      </c>
      <c r="R193" s="71">
        <v>77.900000000000006</v>
      </c>
      <c r="S193" s="71">
        <v>0</v>
      </c>
      <c r="T193" s="70">
        <v>53</v>
      </c>
      <c r="U193" s="72">
        <v>44.076340338974376</v>
      </c>
      <c r="V193" s="72">
        <v>0</v>
      </c>
      <c r="W193" s="15">
        <v>0</v>
      </c>
      <c r="X193" s="71">
        <v>0</v>
      </c>
      <c r="Y193" s="71">
        <v>0</v>
      </c>
    </row>
    <row r="194" spans="1:25" x14ac:dyDescent="0.25">
      <c r="A194" s="40" t="s">
        <v>66</v>
      </c>
      <c r="B194" s="41">
        <v>77</v>
      </c>
      <c r="C194" s="42">
        <v>5930.47758050842</v>
      </c>
      <c r="D194" s="43">
        <f t="shared" si="59"/>
        <v>0.13158622801564582</v>
      </c>
      <c r="E194" s="42">
        <v>0.33487300000000003</v>
      </c>
      <c r="F194" s="26"/>
      <c r="G194" s="65" t="s">
        <v>66</v>
      </c>
      <c r="H194" s="15">
        <v>27</v>
      </c>
      <c r="I194" s="71">
        <v>5841.0526903499995</v>
      </c>
      <c r="J194" s="71">
        <v>0</v>
      </c>
      <c r="K194" s="15">
        <v>2</v>
      </c>
      <c r="L194" s="71">
        <v>3</v>
      </c>
      <c r="M194" s="71">
        <v>0</v>
      </c>
      <c r="N194" s="15">
        <v>1</v>
      </c>
      <c r="O194" s="71">
        <v>40</v>
      </c>
      <c r="P194" s="71">
        <v>0</v>
      </c>
      <c r="Q194" s="15">
        <v>2</v>
      </c>
      <c r="R194" s="71">
        <v>9.8580697900000001</v>
      </c>
      <c r="S194" s="71">
        <v>0</v>
      </c>
      <c r="T194" s="70">
        <v>45</v>
      </c>
      <c r="U194" s="72">
        <v>36.566820368421048</v>
      </c>
      <c r="V194" s="72">
        <v>0.33487300000000003</v>
      </c>
      <c r="W194" s="15">
        <v>157</v>
      </c>
      <c r="X194" s="71">
        <v>303.13269605059503</v>
      </c>
      <c r="Y194" s="71">
        <v>0.53396734000000001</v>
      </c>
    </row>
    <row r="195" spans="1:25" x14ac:dyDescent="0.25">
      <c r="A195" s="40" t="s">
        <v>74</v>
      </c>
      <c r="B195" s="41">
        <v>49</v>
      </c>
      <c r="C195" s="42">
        <v>1127.8283542816243</v>
      </c>
      <c r="D195" s="43">
        <f t="shared" si="59"/>
        <v>2.5024406040548508E-2</v>
      </c>
      <c r="E195" s="42">
        <v>7.0656011216246508</v>
      </c>
      <c r="F195" s="26"/>
      <c r="G195" s="65" t="s">
        <v>74</v>
      </c>
      <c r="H195" s="15">
        <v>13</v>
      </c>
      <c r="I195" s="71">
        <v>1071.2546771599998</v>
      </c>
      <c r="J195" s="71">
        <v>0</v>
      </c>
      <c r="K195" s="15">
        <v>4</v>
      </c>
      <c r="L195" s="71">
        <v>7.75</v>
      </c>
      <c r="M195" s="71">
        <v>3</v>
      </c>
      <c r="N195" s="15">
        <v>1</v>
      </c>
      <c r="O195" s="71">
        <v>9.2841760000000004</v>
      </c>
      <c r="P195" s="71">
        <v>0</v>
      </c>
      <c r="Q195" s="15">
        <v>0</v>
      </c>
      <c r="R195" s="71">
        <v>0</v>
      </c>
      <c r="S195" s="71">
        <v>0</v>
      </c>
      <c r="T195" s="70">
        <v>31</v>
      </c>
      <c r="U195" s="72">
        <v>39.539501121624646</v>
      </c>
      <c r="V195" s="72">
        <v>4.0656011216246508</v>
      </c>
      <c r="W195" s="15">
        <v>0</v>
      </c>
      <c r="X195" s="71">
        <v>0</v>
      </c>
      <c r="Y195" s="71">
        <v>0</v>
      </c>
    </row>
    <row r="196" spans="1:25" x14ac:dyDescent="0.25">
      <c r="A196" s="40" t="s">
        <v>70</v>
      </c>
      <c r="B196" s="41">
        <v>41</v>
      </c>
      <c r="C196" s="42">
        <v>1664.83398575</v>
      </c>
      <c r="D196" s="43">
        <f t="shared" si="59"/>
        <v>3.6939558658329021E-2</v>
      </c>
      <c r="E196" s="42">
        <v>0.32027</v>
      </c>
      <c r="F196" s="26"/>
      <c r="G196" s="65" t="s">
        <v>77</v>
      </c>
      <c r="H196" s="15">
        <v>14</v>
      </c>
      <c r="I196" s="71">
        <v>1649.51234075</v>
      </c>
      <c r="J196" s="71">
        <v>0</v>
      </c>
      <c r="K196" s="15">
        <v>0</v>
      </c>
      <c r="L196" s="71">
        <v>0</v>
      </c>
      <c r="M196" s="71">
        <v>0</v>
      </c>
      <c r="N196" s="15">
        <v>0</v>
      </c>
      <c r="O196" s="71">
        <v>0</v>
      </c>
      <c r="P196" s="71">
        <v>0</v>
      </c>
      <c r="Q196" s="15">
        <v>0</v>
      </c>
      <c r="R196" s="71">
        <v>0</v>
      </c>
      <c r="S196" s="71">
        <v>0</v>
      </c>
      <c r="T196" s="70">
        <v>27</v>
      </c>
      <c r="U196" s="72">
        <v>15.321645000000002</v>
      </c>
      <c r="V196" s="72">
        <v>0.32027</v>
      </c>
      <c r="W196" s="15">
        <v>128</v>
      </c>
      <c r="X196" s="71">
        <v>300.61378061499994</v>
      </c>
      <c r="Y196" s="71">
        <v>9.2576369999999991E-2</v>
      </c>
    </row>
    <row r="197" spans="1:25" x14ac:dyDescent="0.25">
      <c r="A197" s="40" t="s">
        <v>76</v>
      </c>
      <c r="B197" s="41">
        <v>0</v>
      </c>
      <c r="C197" s="42">
        <v>0.42224890556597872</v>
      </c>
      <c r="D197" s="43">
        <f t="shared" si="59"/>
        <v>9.3689150684553194E-6</v>
      </c>
      <c r="E197" s="42">
        <v>0</v>
      </c>
      <c r="F197" s="26"/>
      <c r="G197" s="65" t="s">
        <v>76</v>
      </c>
      <c r="H197" s="15">
        <v>0</v>
      </c>
      <c r="I197" s="71">
        <v>0</v>
      </c>
      <c r="J197" s="71">
        <v>0</v>
      </c>
      <c r="K197" s="15">
        <v>0</v>
      </c>
      <c r="L197" s="71">
        <v>0</v>
      </c>
      <c r="M197" s="71">
        <v>0</v>
      </c>
      <c r="N197" s="15">
        <v>0</v>
      </c>
      <c r="O197" s="71">
        <v>0</v>
      </c>
      <c r="P197" s="71">
        <v>0</v>
      </c>
      <c r="Q197" s="15">
        <v>0</v>
      </c>
      <c r="R197" s="71">
        <v>0</v>
      </c>
      <c r="S197" s="71">
        <v>0</v>
      </c>
      <c r="T197" s="70">
        <v>0</v>
      </c>
      <c r="U197" s="72">
        <v>0.42224890556597872</v>
      </c>
      <c r="V197" s="72">
        <v>0</v>
      </c>
      <c r="W197" s="15">
        <v>0</v>
      </c>
      <c r="X197" s="71">
        <v>0</v>
      </c>
      <c r="Y197" s="71">
        <v>0</v>
      </c>
    </row>
    <row r="198" spans="1:25" x14ac:dyDescent="0.25">
      <c r="A198" s="40" t="s">
        <v>73</v>
      </c>
      <c r="B198" s="41">
        <v>26</v>
      </c>
      <c r="C198" s="42">
        <v>1789.54761824</v>
      </c>
      <c r="D198" s="43">
        <f t="shared" si="59"/>
        <v>3.9706721379831417E-2</v>
      </c>
      <c r="E198" s="42">
        <v>0</v>
      </c>
      <c r="F198" s="26"/>
      <c r="G198" s="65" t="s">
        <v>73</v>
      </c>
      <c r="H198" s="15">
        <v>14</v>
      </c>
      <c r="I198" s="71">
        <v>1472.4312872400001</v>
      </c>
      <c r="J198" s="71">
        <v>0</v>
      </c>
      <c r="K198" s="15">
        <v>4</v>
      </c>
      <c r="L198" s="71">
        <v>310.5</v>
      </c>
      <c r="M198" s="71">
        <v>0</v>
      </c>
      <c r="N198" s="15">
        <v>0</v>
      </c>
      <c r="O198" s="71">
        <v>0</v>
      </c>
      <c r="P198" s="71">
        <v>0</v>
      </c>
      <c r="Q198" s="15">
        <v>0</v>
      </c>
      <c r="R198" s="71">
        <v>0</v>
      </c>
      <c r="S198" s="71">
        <v>0</v>
      </c>
      <c r="T198" s="70">
        <v>8</v>
      </c>
      <c r="U198" s="72">
        <v>6.6163309999999997</v>
      </c>
      <c r="V198" s="72">
        <v>0</v>
      </c>
      <c r="W198" s="15">
        <v>0</v>
      </c>
      <c r="X198" s="71">
        <v>0</v>
      </c>
      <c r="Y198" s="71">
        <v>0</v>
      </c>
    </row>
    <row r="199" spans="1:25" x14ac:dyDescent="0.25">
      <c r="A199" s="40" t="s">
        <v>75</v>
      </c>
      <c r="B199" s="41">
        <v>125</v>
      </c>
      <c r="C199" s="42">
        <v>10912.814289188836</v>
      </c>
      <c r="D199" s="43">
        <f t="shared" si="59"/>
        <v>0.24213497983184248</v>
      </c>
      <c r="E199" s="42">
        <v>3008.4285813450861</v>
      </c>
      <c r="F199" s="26"/>
      <c r="G199" s="65" t="s">
        <v>75</v>
      </c>
      <c r="H199" s="15">
        <v>32</v>
      </c>
      <c r="I199" s="71">
        <v>10825.373766685085</v>
      </c>
      <c r="J199" s="71">
        <v>3007.9154813450859</v>
      </c>
      <c r="K199" s="15">
        <v>4</v>
      </c>
      <c r="L199" s="71">
        <v>17.27</v>
      </c>
      <c r="M199" s="71">
        <v>0</v>
      </c>
      <c r="N199" s="15">
        <v>0</v>
      </c>
      <c r="O199" s="71">
        <v>0</v>
      </c>
      <c r="P199" s="71">
        <v>0</v>
      </c>
      <c r="Q199" s="15">
        <v>0</v>
      </c>
      <c r="R199" s="71">
        <v>0</v>
      </c>
      <c r="S199" s="71">
        <v>0</v>
      </c>
      <c r="T199" s="70">
        <v>89</v>
      </c>
      <c r="U199" s="72">
        <v>70.170522503751869</v>
      </c>
      <c r="V199" s="72">
        <v>0.51310000000000011</v>
      </c>
      <c r="W199" s="15">
        <v>0</v>
      </c>
      <c r="X199" s="71">
        <v>0</v>
      </c>
      <c r="Y199" s="71">
        <v>0</v>
      </c>
    </row>
    <row r="200" spans="1:25" x14ac:dyDescent="0.25">
      <c r="A200" s="40" t="s">
        <v>68</v>
      </c>
      <c r="B200" s="41">
        <v>93</v>
      </c>
      <c r="C200" s="42">
        <v>3705.9123006199998</v>
      </c>
      <c r="D200" s="43">
        <f t="shared" si="59"/>
        <v>8.222727670333152E-2</v>
      </c>
      <c r="E200" s="42">
        <v>6.9750000000000006E-2</v>
      </c>
      <c r="F200" s="26"/>
      <c r="G200" s="65" t="s">
        <v>68</v>
      </c>
      <c r="H200" s="15">
        <v>37</v>
      </c>
      <c r="I200" s="71">
        <v>3678.2206756199998</v>
      </c>
      <c r="J200" s="71">
        <v>0</v>
      </c>
      <c r="K200" s="15">
        <v>0</v>
      </c>
      <c r="L200" s="71">
        <v>0</v>
      </c>
      <c r="M200" s="71">
        <v>0</v>
      </c>
      <c r="N200" s="15">
        <v>0</v>
      </c>
      <c r="O200" s="71">
        <v>0</v>
      </c>
      <c r="P200" s="71">
        <v>0</v>
      </c>
      <c r="Q200" s="15">
        <v>0</v>
      </c>
      <c r="R200" s="71">
        <v>0</v>
      </c>
      <c r="S200" s="71">
        <v>0</v>
      </c>
      <c r="T200" s="70">
        <v>56</v>
      </c>
      <c r="U200" s="72">
        <v>27.691624999999995</v>
      </c>
      <c r="V200" s="72">
        <v>6.9750000000000006E-2</v>
      </c>
      <c r="W200" s="15">
        <v>0</v>
      </c>
      <c r="X200" s="71">
        <v>0</v>
      </c>
      <c r="Y200" s="71">
        <v>0</v>
      </c>
    </row>
    <row r="201" spans="1:25" x14ac:dyDescent="0.25">
      <c r="A201" s="40" t="s">
        <v>69</v>
      </c>
      <c r="B201" s="41">
        <v>94</v>
      </c>
      <c r="C201" s="42">
        <v>2368.0986494582048</v>
      </c>
      <c r="D201" s="43">
        <f t="shared" si="59"/>
        <v>5.2543688871754576E-2</v>
      </c>
      <c r="E201" s="42">
        <v>0.10585600000000001</v>
      </c>
      <c r="F201" s="26"/>
      <c r="G201" s="65" t="s">
        <v>69</v>
      </c>
      <c r="H201" s="15">
        <v>34</v>
      </c>
      <c r="I201" s="71">
        <v>2323.2385883299999</v>
      </c>
      <c r="J201" s="71">
        <v>0</v>
      </c>
      <c r="K201" s="15">
        <v>1</v>
      </c>
      <c r="L201" s="71">
        <v>2</v>
      </c>
      <c r="M201" s="71">
        <v>0</v>
      </c>
      <c r="N201" s="15">
        <v>0</v>
      </c>
      <c r="O201" s="71">
        <v>0</v>
      </c>
      <c r="P201" s="71">
        <v>0</v>
      </c>
      <c r="Q201" s="15">
        <v>0</v>
      </c>
      <c r="R201" s="71">
        <v>0</v>
      </c>
      <c r="S201" s="71">
        <v>0</v>
      </c>
      <c r="T201" s="70">
        <v>59</v>
      </c>
      <c r="U201" s="72">
        <v>42.860061128205132</v>
      </c>
      <c r="V201" s="72">
        <v>0.10585600000000001</v>
      </c>
      <c r="W201" s="15">
        <v>0</v>
      </c>
      <c r="X201" s="71">
        <v>0</v>
      </c>
      <c r="Y201" s="71">
        <v>0</v>
      </c>
    </row>
    <row r="202" spans="1:25" ht="17.25" x14ac:dyDescent="0.25">
      <c r="A202" s="49" t="s">
        <v>123</v>
      </c>
      <c r="B202" s="37">
        <f>SUM(B203:B204)</f>
        <v>285</v>
      </c>
      <c r="C202" s="38">
        <f t="shared" ref="C202:E202" si="60">SUM(C203:C204)</f>
        <v>603.74647666559497</v>
      </c>
      <c r="D202" s="39">
        <f t="shared" si="60"/>
        <v>1.3396007397999635E-2</v>
      </c>
      <c r="E202" s="38">
        <f t="shared" si="60"/>
        <v>0.62654370999999998</v>
      </c>
      <c r="F202" s="73"/>
      <c r="G202" s="65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 x14ac:dyDescent="0.25">
      <c r="A203" s="40" t="s">
        <v>66</v>
      </c>
      <c r="B203" s="41">
        <v>157</v>
      </c>
      <c r="C203" s="42">
        <v>303.13269605059503</v>
      </c>
      <c r="D203" s="43">
        <f t="shared" si="59"/>
        <v>6.7259487149248197E-3</v>
      </c>
      <c r="E203" s="42">
        <v>0.53396734000000001</v>
      </c>
      <c r="F203" s="26"/>
      <c r="G203" s="65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 x14ac:dyDescent="0.25">
      <c r="A204" s="40" t="s">
        <v>70</v>
      </c>
      <c r="B204" s="41">
        <v>128</v>
      </c>
      <c r="C204" s="42">
        <v>300.61378061499994</v>
      </c>
      <c r="D204" s="43">
        <f t="shared" si="59"/>
        <v>6.6700586830748159E-3</v>
      </c>
      <c r="E204" s="42">
        <v>9.2576369999999991E-2</v>
      </c>
      <c r="F204" s="26"/>
      <c r="G204" s="65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 x14ac:dyDescent="0.25">
      <c r="A205" s="29" t="s">
        <v>27</v>
      </c>
      <c r="B205" s="34">
        <f>B206+B218</f>
        <v>168</v>
      </c>
      <c r="C205" s="30">
        <f t="shared" ref="C205:E205" si="61">C206+C218</f>
        <v>6564.8314340709985</v>
      </c>
      <c r="D205" s="35">
        <f t="shared" si="61"/>
        <v>1</v>
      </c>
      <c r="E205" s="30">
        <f t="shared" si="61"/>
        <v>1085.4258590696891</v>
      </c>
      <c r="F205" s="26"/>
      <c r="G205" s="62" t="s">
        <v>27</v>
      </c>
      <c r="H205" s="68">
        <f>SUM(H207:H217)</f>
        <v>41</v>
      </c>
      <c r="I205" s="69">
        <f t="shared" ref="I205:Y205" si="62">SUM(I207:I217)</f>
        <v>6381.2008078899999</v>
      </c>
      <c r="J205" s="69">
        <f t="shared" si="62"/>
        <v>1077.5952655000001</v>
      </c>
      <c r="K205" s="68">
        <f t="shared" si="62"/>
        <v>1</v>
      </c>
      <c r="L205" s="69">
        <f t="shared" si="62"/>
        <v>3</v>
      </c>
      <c r="M205" s="69">
        <f t="shared" si="62"/>
        <v>3</v>
      </c>
      <c r="N205" s="68">
        <f t="shared" si="62"/>
        <v>0</v>
      </c>
      <c r="O205" s="69">
        <f t="shared" si="62"/>
        <v>0</v>
      </c>
      <c r="P205" s="69">
        <f t="shared" si="62"/>
        <v>0</v>
      </c>
      <c r="Q205" s="68">
        <f t="shared" si="62"/>
        <v>1</v>
      </c>
      <c r="R205" s="69">
        <f t="shared" si="62"/>
        <v>100</v>
      </c>
      <c r="S205" s="69">
        <f t="shared" si="62"/>
        <v>0</v>
      </c>
      <c r="T205" s="68">
        <f t="shared" si="62"/>
        <v>101</v>
      </c>
      <c r="U205" s="69">
        <f t="shared" si="62"/>
        <v>65.613493600998439</v>
      </c>
      <c r="V205" s="69">
        <f t="shared" si="62"/>
        <v>4.8305935696892073</v>
      </c>
      <c r="W205" s="68">
        <f t="shared" si="62"/>
        <v>24</v>
      </c>
      <c r="X205" s="69">
        <f t="shared" si="62"/>
        <v>15.01713258</v>
      </c>
      <c r="Y205" s="69">
        <f t="shared" si="62"/>
        <v>0</v>
      </c>
    </row>
    <row r="206" spans="1:25" x14ac:dyDescent="0.25">
      <c r="A206" s="36" t="s">
        <v>82</v>
      </c>
      <c r="B206" s="37">
        <f>SUM(B207:B217)</f>
        <v>144</v>
      </c>
      <c r="C206" s="38">
        <f t="shared" ref="C206:E206" si="63">SUM(C207:C217)</f>
        <v>6549.8143014909983</v>
      </c>
      <c r="D206" s="39">
        <f t="shared" si="63"/>
        <v>0.99771248771109922</v>
      </c>
      <c r="E206" s="38">
        <f t="shared" si="63"/>
        <v>1085.4258590696891</v>
      </c>
      <c r="F206" s="26"/>
      <c r="G206" s="63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</row>
    <row r="207" spans="1:25" x14ac:dyDescent="0.25">
      <c r="A207" s="40" t="s">
        <v>67</v>
      </c>
      <c r="B207" s="41">
        <v>19</v>
      </c>
      <c r="C207" s="42">
        <v>190.97716722993579</v>
      </c>
      <c r="D207" s="43">
        <f>C207/$C$205</f>
        <v>2.9090947596731601E-2</v>
      </c>
      <c r="E207" s="42">
        <v>0</v>
      </c>
      <c r="F207" s="26"/>
      <c r="G207" s="65" t="s">
        <v>67</v>
      </c>
      <c r="H207" s="15">
        <v>4</v>
      </c>
      <c r="I207" s="71">
        <v>179.91612333999998</v>
      </c>
      <c r="J207" s="71">
        <v>0</v>
      </c>
      <c r="K207" s="15">
        <v>0</v>
      </c>
      <c r="L207" s="71">
        <v>0</v>
      </c>
      <c r="M207" s="71">
        <v>0</v>
      </c>
      <c r="N207" s="15">
        <v>0</v>
      </c>
      <c r="O207" s="71">
        <v>0</v>
      </c>
      <c r="P207" s="71">
        <v>0</v>
      </c>
      <c r="Q207" s="15">
        <v>0</v>
      </c>
      <c r="R207" s="71">
        <v>0</v>
      </c>
      <c r="S207" s="71">
        <v>0</v>
      </c>
      <c r="T207" s="70">
        <v>15</v>
      </c>
      <c r="U207" s="72">
        <v>11.061043889935808</v>
      </c>
      <c r="V207" s="72">
        <v>0</v>
      </c>
      <c r="W207" s="15">
        <v>0</v>
      </c>
      <c r="X207" s="71">
        <v>0</v>
      </c>
      <c r="Y207" s="71">
        <v>0</v>
      </c>
    </row>
    <row r="208" spans="1:25" x14ac:dyDescent="0.25">
      <c r="A208" s="40" t="s">
        <v>72</v>
      </c>
      <c r="B208" s="41">
        <v>8</v>
      </c>
      <c r="C208" s="42">
        <v>67.563132459999991</v>
      </c>
      <c r="D208" s="43">
        <f t="shared" ref="D208:D220" si="64">C208/$C$205</f>
        <v>1.0291678185269501E-2</v>
      </c>
      <c r="E208" s="42">
        <v>1</v>
      </c>
      <c r="F208" s="26"/>
      <c r="G208" s="65" t="s">
        <v>72</v>
      </c>
      <c r="H208" s="15">
        <v>3</v>
      </c>
      <c r="I208" s="71">
        <v>64.145910459999996</v>
      </c>
      <c r="J208" s="71">
        <v>0</v>
      </c>
      <c r="K208" s="15">
        <v>0</v>
      </c>
      <c r="L208" s="71">
        <v>0</v>
      </c>
      <c r="M208" s="71">
        <v>0</v>
      </c>
      <c r="N208" s="15">
        <v>0</v>
      </c>
      <c r="O208" s="71">
        <v>0</v>
      </c>
      <c r="P208" s="71">
        <v>0</v>
      </c>
      <c r="Q208" s="15">
        <v>0</v>
      </c>
      <c r="R208" s="71">
        <v>0</v>
      </c>
      <c r="S208" s="71">
        <v>0</v>
      </c>
      <c r="T208" s="70">
        <v>5</v>
      </c>
      <c r="U208" s="72">
        <v>3.4172219999999998</v>
      </c>
      <c r="V208" s="72">
        <v>1</v>
      </c>
      <c r="W208" s="15">
        <v>0</v>
      </c>
      <c r="X208" s="71">
        <v>0</v>
      </c>
      <c r="Y208" s="71">
        <v>0</v>
      </c>
    </row>
    <row r="209" spans="1:25" x14ac:dyDescent="0.25">
      <c r="A209" s="40" t="s">
        <v>71</v>
      </c>
      <c r="B209" s="41">
        <v>14</v>
      </c>
      <c r="C209" s="42">
        <v>207.40242400624709</v>
      </c>
      <c r="D209" s="43">
        <f t="shared" si="64"/>
        <v>3.1592954988888755E-2</v>
      </c>
      <c r="E209" s="42">
        <v>0</v>
      </c>
      <c r="F209" s="26"/>
      <c r="G209" s="65" t="s">
        <v>71</v>
      </c>
      <c r="H209" s="15">
        <v>5</v>
      </c>
      <c r="I209" s="71">
        <v>201.24935393999999</v>
      </c>
      <c r="J209" s="71">
        <v>0</v>
      </c>
      <c r="K209" s="15">
        <v>0</v>
      </c>
      <c r="L209" s="71">
        <v>0</v>
      </c>
      <c r="M209" s="71">
        <v>0</v>
      </c>
      <c r="N209" s="15">
        <v>0</v>
      </c>
      <c r="O209" s="71">
        <v>0</v>
      </c>
      <c r="P209" s="71">
        <v>0</v>
      </c>
      <c r="Q209" s="15">
        <v>0</v>
      </c>
      <c r="R209" s="71">
        <v>0</v>
      </c>
      <c r="S209" s="71">
        <v>0</v>
      </c>
      <c r="T209" s="70">
        <v>9</v>
      </c>
      <c r="U209" s="72">
        <v>6.1530700662470865</v>
      </c>
      <c r="V209" s="72">
        <v>0</v>
      </c>
      <c r="W209" s="15">
        <v>0</v>
      </c>
      <c r="X209" s="71">
        <v>0</v>
      </c>
      <c r="Y209" s="71">
        <v>0</v>
      </c>
    </row>
    <row r="210" spans="1:25" x14ac:dyDescent="0.25">
      <c r="A210" s="40" t="s">
        <v>66</v>
      </c>
      <c r="B210" s="41">
        <v>29</v>
      </c>
      <c r="C210" s="42">
        <v>1196.0020016484209</v>
      </c>
      <c r="D210" s="43">
        <f t="shared" si="64"/>
        <v>0.18218320053752748</v>
      </c>
      <c r="E210" s="42">
        <v>0.75564999999999993</v>
      </c>
      <c r="F210" s="26"/>
      <c r="G210" s="65" t="s">
        <v>66</v>
      </c>
      <c r="H210" s="15">
        <v>10</v>
      </c>
      <c r="I210" s="71">
        <v>1085.49740428</v>
      </c>
      <c r="J210" s="71">
        <v>0</v>
      </c>
      <c r="K210" s="15">
        <v>0</v>
      </c>
      <c r="L210" s="71">
        <v>0</v>
      </c>
      <c r="M210" s="71">
        <v>0</v>
      </c>
      <c r="N210" s="15">
        <v>0</v>
      </c>
      <c r="O210" s="71">
        <v>0</v>
      </c>
      <c r="P210" s="71">
        <v>0</v>
      </c>
      <c r="Q210" s="15">
        <v>1</v>
      </c>
      <c r="R210" s="71">
        <v>100</v>
      </c>
      <c r="S210" s="71">
        <v>0</v>
      </c>
      <c r="T210" s="70">
        <v>18</v>
      </c>
      <c r="U210" s="72">
        <v>10.504597368421047</v>
      </c>
      <c r="V210" s="72">
        <v>0.75564999999999993</v>
      </c>
      <c r="W210" s="15">
        <v>13</v>
      </c>
      <c r="X210" s="71">
        <v>7.5085662900000001</v>
      </c>
      <c r="Y210" s="71">
        <v>0</v>
      </c>
    </row>
    <row r="211" spans="1:25" x14ac:dyDescent="0.25">
      <c r="A211" s="40" t="s">
        <v>74</v>
      </c>
      <c r="B211" s="41">
        <v>2</v>
      </c>
      <c r="C211" s="42">
        <v>6.0885908424164796</v>
      </c>
      <c r="D211" s="43">
        <f t="shared" si="64"/>
        <v>9.2745577758739323E-4</v>
      </c>
      <c r="E211" s="42">
        <v>5.5885908424164796</v>
      </c>
      <c r="F211" s="26"/>
      <c r="G211" s="65" t="s">
        <v>74</v>
      </c>
      <c r="H211" s="15">
        <v>0</v>
      </c>
      <c r="I211" s="71">
        <v>0</v>
      </c>
      <c r="J211" s="71">
        <v>0</v>
      </c>
      <c r="K211" s="15">
        <v>1</v>
      </c>
      <c r="L211" s="71">
        <v>3</v>
      </c>
      <c r="M211" s="71">
        <v>3</v>
      </c>
      <c r="N211" s="15">
        <v>0</v>
      </c>
      <c r="O211" s="71">
        <v>0</v>
      </c>
      <c r="P211" s="71">
        <v>0</v>
      </c>
      <c r="Q211" s="15">
        <v>0</v>
      </c>
      <c r="R211" s="71">
        <v>0</v>
      </c>
      <c r="S211" s="71">
        <v>0</v>
      </c>
      <c r="T211" s="70">
        <v>1</v>
      </c>
      <c r="U211" s="72">
        <v>3.0885908424164796</v>
      </c>
      <c r="V211" s="72">
        <v>2.5885908424164796</v>
      </c>
      <c r="W211" s="15">
        <v>0</v>
      </c>
      <c r="X211" s="71">
        <v>0</v>
      </c>
      <c r="Y211" s="71">
        <v>0</v>
      </c>
    </row>
    <row r="212" spans="1:25" x14ac:dyDescent="0.25">
      <c r="A212" s="40" t="s">
        <v>70</v>
      </c>
      <c r="B212" s="41">
        <v>4</v>
      </c>
      <c r="C212" s="42">
        <v>2.4134783500000001</v>
      </c>
      <c r="D212" s="43">
        <f t="shared" si="64"/>
        <v>3.6763752035950573E-4</v>
      </c>
      <c r="E212" s="42">
        <v>7.0269999999999999E-2</v>
      </c>
      <c r="F212" s="26"/>
      <c r="G212" s="65" t="s">
        <v>77</v>
      </c>
      <c r="H212" s="15">
        <v>0</v>
      </c>
      <c r="I212" s="71">
        <v>0</v>
      </c>
      <c r="J212" s="71">
        <v>0</v>
      </c>
      <c r="K212" s="15">
        <v>0</v>
      </c>
      <c r="L212" s="71">
        <v>0</v>
      </c>
      <c r="M212" s="71">
        <v>0</v>
      </c>
      <c r="N212" s="15">
        <v>0</v>
      </c>
      <c r="O212" s="71">
        <v>0</v>
      </c>
      <c r="P212" s="71">
        <v>0</v>
      </c>
      <c r="Q212" s="15">
        <v>0</v>
      </c>
      <c r="R212" s="71">
        <v>0</v>
      </c>
      <c r="S212" s="71">
        <v>0</v>
      </c>
      <c r="T212" s="70">
        <v>4</v>
      </c>
      <c r="U212" s="72">
        <v>2.4134783500000001</v>
      </c>
      <c r="V212" s="72">
        <v>7.0269999999999999E-2</v>
      </c>
      <c r="W212" s="15">
        <v>11</v>
      </c>
      <c r="X212" s="71">
        <v>7.5085662900000001</v>
      </c>
      <c r="Y212" s="71">
        <v>0</v>
      </c>
    </row>
    <row r="213" spans="1:25" x14ac:dyDescent="0.25">
      <c r="A213" s="40" t="s">
        <v>76</v>
      </c>
      <c r="B213" s="41">
        <v>0</v>
      </c>
      <c r="C213" s="42">
        <v>0.31715745102052428</v>
      </c>
      <c r="D213" s="43">
        <f t="shared" si="64"/>
        <v>4.8311590968581483E-5</v>
      </c>
      <c r="E213" s="42">
        <v>7.2726727272727276E-2</v>
      </c>
      <c r="F213" s="26"/>
      <c r="G213" s="65" t="s">
        <v>76</v>
      </c>
      <c r="H213" s="15">
        <v>0</v>
      </c>
      <c r="I213" s="71">
        <v>0</v>
      </c>
      <c r="J213" s="71">
        <v>0</v>
      </c>
      <c r="K213" s="15">
        <v>0</v>
      </c>
      <c r="L213" s="71">
        <v>0</v>
      </c>
      <c r="M213" s="71">
        <v>0</v>
      </c>
      <c r="N213" s="15">
        <v>0</v>
      </c>
      <c r="O213" s="71">
        <v>0</v>
      </c>
      <c r="P213" s="71">
        <v>0</v>
      </c>
      <c r="Q213" s="15">
        <v>0</v>
      </c>
      <c r="R213" s="71">
        <v>0</v>
      </c>
      <c r="S213" s="71">
        <v>0</v>
      </c>
      <c r="T213" s="70">
        <v>0</v>
      </c>
      <c r="U213" s="72">
        <v>0.31715745102052428</v>
      </c>
      <c r="V213" s="72">
        <v>7.2726727272727276E-2</v>
      </c>
      <c r="W213" s="15">
        <v>0</v>
      </c>
      <c r="X213" s="71">
        <v>0</v>
      </c>
      <c r="Y213" s="71">
        <v>0</v>
      </c>
    </row>
    <row r="214" spans="1:25" x14ac:dyDescent="0.25">
      <c r="A214" s="40" t="s">
        <v>73</v>
      </c>
      <c r="B214" s="41">
        <v>3</v>
      </c>
      <c r="C214" s="42">
        <v>60.332064279999997</v>
      </c>
      <c r="D214" s="43">
        <f t="shared" si="64"/>
        <v>9.1901924498595591E-3</v>
      </c>
      <c r="E214" s="42">
        <v>0</v>
      </c>
      <c r="F214" s="26"/>
      <c r="G214" s="65" t="s">
        <v>73</v>
      </c>
      <c r="H214" s="15">
        <v>2</v>
      </c>
      <c r="I214" s="71">
        <v>59.625201279999999</v>
      </c>
      <c r="J214" s="71">
        <v>0</v>
      </c>
      <c r="K214" s="15">
        <v>0</v>
      </c>
      <c r="L214" s="71">
        <v>0</v>
      </c>
      <c r="M214" s="71">
        <v>0</v>
      </c>
      <c r="N214" s="15">
        <v>0</v>
      </c>
      <c r="O214" s="71">
        <v>0</v>
      </c>
      <c r="P214" s="71">
        <v>0</v>
      </c>
      <c r="Q214" s="15">
        <v>0</v>
      </c>
      <c r="R214" s="71">
        <v>0</v>
      </c>
      <c r="S214" s="71">
        <v>0</v>
      </c>
      <c r="T214" s="70">
        <v>1</v>
      </c>
      <c r="U214" s="72">
        <v>0.70686300000000002</v>
      </c>
      <c r="V214" s="72">
        <v>0</v>
      </c>
      <c r="W214" s="15">
        <v>0</v>
      </c>
      <c r="X214" s="71">
        <v>0</v>
      </c>
      <c r="Y214" s="71">
        <v>0</v>
      </c>
    </row>
    <row r="215" spans="1:25" x14ac:dyDescent="0.25">
      <c r="A215" s="40" t="s">
        <v>75</v>
      </c>
      <c r="B215" s="41">
        <v>26</v>
      </c>
      <c r="C215" s="42">
        <v>2590.3126750047527</v>
      </c>
      <c r="D215" s="43">
        <f t="shared" si="64"/>
        <v>0.39457413355066789</v>
      </c>
      <c r="E215" s="42">
        <v>1077.8327655000001</v>
      </c>
      <c r="F215" s="26"/>
      <c r="G215" s="65" t="s">
        <v>75</v>
      </c>
      <c r="H215" s="15">
        <v>4</v>
      </c>
      <c r="I215" s="71">
        <v>2577.5952655000001</v>
      </c>
      <c r="J215" s="71">
        <v>1077.5952655000001</v>
      </c>
      <c r="K215" s="15">
        <v>0</v>
      </c>
      <c r="L215" s="71">
        <v>0</v>
      </c>
      <c r="M215" s="71">
        <v>0</v>
      </c>
      <c r="N215" s="15">
        <v>0</v>
      </c>
      <c r="O215" s="71">
        <v>0</v>
      </c>
      <c r="P215" s="71">
        <v>0</v>
      </c>
      <c r="Q215" s="15">
        <v>0</v>
      </c>
      <c r="R215" s="71">
        <v>0</v>
      </c>
      <c r="S215" s="71">
        <v>0</v>
      </c>
      <c r="T215" s="70">
        <v>22</v>
      </c>
      <c r="U215" s="72">
        <v>12.717409504752375</v>
      </c>
      <c r="V215" s="72">
        <v>0.23749999999999999</v>
      </c>
      <c r="W215" s="15">
        <v>0</v>
      </c>
      <c r="X215" s="71">
        <v>0</v>
      </c>
      <c r="Y215" s="71">
        <v>0</v>
      </c>
    </row>
    <row r="216" spans="1:25" x14ac:dyDescent="0.25">
      <c r="A216" s="40" t="s">
        <v>68</v>
      </c>
      <c r="B216" s="41">
        <v>32</v>
      </c>
      <c r="C216" s="42">
        <v>2189.7035490899998</v>
      </c>
      <c r="D216" s="43">
        <f t="shared" si="64"/>
        <v>0.33355061300212485</v>
      </c>
      <c r="E216" s="42">
        <v>0</v>
      </c>
      <c r="F216" s="26"/>
      <c r="G216" s="65" t="s">
        <v>68</v>
      </c>
      <c r="H216" s="15">
        <v>12</v>
      </c>
      <c r="I216" s="71">
        <v>2178.5715490899997</v>
      </c>
      <c r="J216" s="71">
        <v>0</v>
      </c>
      <c r="K216" s="15">
        <v>0</v>
      </c>
      <c r="L216" s="71">
        <v>0</v>
      </c>
      <c r="M216" s="71">
        <v>0</v>
      </c>
      <c r="N216" s="15">
        <v>0</v>
      </c>
      <c r="O216" s="71">
        <v>0</v>
      </c>
      <c r="P216" s="71">
        <v>0</v>
      </c>
      <c r="Q216" s="15">
        <v>0</v>
      </c>
      <c r="R216" s="71">
        <v>0</v>
      </c>
      <c r="S216" s="71">
        <v>0</v>
      </c>
      <c r="T216" s="70">
        <v>20</v>
      </c>
      <c r="U216" s="72">
        <v>11.131999999999996</v>
      </c>
      <c r="V216" s="72">
        <v>0</v>
      </c>
      <c r="W216" s="15">
        <v>0</v>
      </c>
      <c r="X216" s="71">
        <v>0</v>
      </c>
      <c r="Y216" s="71">
        <v>0</v>
      </c>
    </row>
    <row r="217" spans="1:25" x14ac:dyDescent="0.25">
      <c r="A217" s="40" t="s">
        <v>69</v>
      </c>
      <c r="B217" s="41">
        <v>7</v>
      </c>
      <c r="C217" s="42">
        <v>38.702061128205131</v>
      </c>
      <c r="D217" s="43">
        <f t="shared" si="64"/>
        <v>5.8953625111140317E-3</v>
      </c>
      <c r="E217" s="42">
        <v>0.10585600000000001</v>
      </c>
      <c r="F217" s="26"/>
      <c r="G217" s="65" t="s">
        <v>69</v>
      </c>
      <c r="H217" s="15">
        <v>1</v>
      </c>
      <c r="I217" s="71">
        <v>34.6</v>
      </c>
      <c r="J217" s="71">
        <v>0</v>
      </c>
      <c r="K217" s="15">
        <v>0</v>
      </c>
      <c r="L217" s="71">
        <v>0</v>
      </c>
      <c r="M217" s="71">
        <v>0</v>
      </c>
      <c r="N217" s="15">
        <v>0</v>
      </c>
      <c r="O217" s="71">
        <v>0</v>
      </c>
      <c r="P217" s="71">
        <v>0</v>
      </c>
      <c r="Q217" s="15">
        <v>0</v>
      </c>
      <c r="R217" s="71">
        <v>0</v>
      </c>
      <c r="S217" s="71">
        <v>0</v>
      </c>
      <c r="T217" s="70">
        <v>6</v>
      </c>
      <c r="U217" s="72">
        <v>4.1020611282051274</v>
      </c>
      <c r="V217" s="72">
        <v>0.10585600000000001</v>
      </c>
      <c r="W217" s="15">
        <v>0</v>
      </c>
      <c r="X217" s="71">
        <v>0</v>
      </c>
      <c r="Y217" s="71">
        <v>0</v>
      </c>
    </row>
    <row r="218" spans="1:25" ht="17.25" x14ac:dyDescent="0.25">
      <c r="A218" s="49" t="s">
        <v>122</v>
      </c>
      <c r="B218" s="37">
        <f>SUM(B219:B220)</f>
        <v>24</v>
      </c>
      <c r="C218" s="38">
        <f t="shared" ref="C218:E218" si="65">SUM(C219:C220)</f>
        <v>15.01713258</v>
      </c>
      <c r="D218" s="39">
        <f t="shared" si="65"/>
        <v>2.2875122889008501E-3</v>
      </c>
      <c r="E218" s="38">
        <f t="shared" si="65"/>
        <v>0</v>
      </c>
      <c r="F218" s="73"/>
      <c r="G218" s="65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5" x14ac:dyDescent="0.25">
      <c r="A219" s="40" t="s">
        <v>66</v>
      </c>
      <c r="B219" s="41">
        <v>13</v>
      </c>
      <c r="C219" s="42">
        <v>7.5085662900000001</v>
      </c>
      <c r="D219" s="43">
        <f t="shared" si="64"/>
        <v>1.143756144450425E-3</v>
      </c>
      <c r="E219" s="42">
        <v>0</v>
      </c>
      <c r="F219" s="26"/>
      <c r="G219" s="65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5" x14ac:dyDescent="0.25">
      <c r="A220" s="40" t="s">
        <v>70</v>
      </c>
      <c r="B220" s="41">
        <v>11</v>
      </c>
      <c r="C220" s="42">
        <v>7.5085662900000001</v>
      </c>
      <c r="D220" s="43">
        <f t="shared" si="64"/>
        <v>1.143756144450425E-3</v>
      </c>
      <c r="E220" s="42">
        <v>0</v>
      </c>
      <c r="F220" s="26"/>
      <c r="G220" s="65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5" x14ac:dyDescent="0.25">
      <c r="A221" s="29" t="s">
        <v>28</v>
      </c>
      <c r="B221" s="34">
        <f>SUM(B222:B232)</f>
        <v>68</v>
      </c>
      <c r="C221" s="30">
        <f t="shared" ref="C221:E221" si="66">SUM(C222:C232)</f>
        <v>203.23180837019771</v>
      </c>
      <c r="D221" s="35">
        <f t="shared" si="66"/>
        <v>1</v>
      </c>
      <c r="E221" s="30">
        <f t="shared" si="66"/>
        <v>11.313582512199632</v>
      </c>
      <c r="F221" s="26"/>
      <c r="G221" s="62" t="s">
        <v>28</v>
      </c>
      <c r="H221" s="68">
        <f>SUM(H222:H232)</f>
        <v>8</v>
      </c>
      <c r="I221" s="69">
        <f t="shared" ref="I221:Y221" si="67">SUM(I222:I232)</f>
        <v>34.103493760000006</v>
      </c>
      <c r="J221" s="69">
        <f t="shared" si="67"/>
        <v>0</v>
      </c>
      <c r="K221" s="68">
        <f t="shared" si="67"/>
        <v>18</v>
      </c>
      <c r="L221" s="69">
        <f t="shared" si="67"/>
        <v>139.69</v>
      </c>
      <c r="M221" s="69">
        <f t="shared" si="67"/>
        <v>9.5</v>
      </c>
      <c r="N221" s="68">
        <f t="shared" si="67"/>
        <v>0</v>
      </c>
      <c r="O221" s="69">
        <f t="shared" si="67"/>
        <v>0</v>
      </c>
      <c r="P221" s="69">
        <f t="shared" si="67"/>
        <v>0</v>
      </c>
      <c r="Q221" s="68">
        <f t="shared" si="67"/>
        <v>0</v>
      </c>
      <c r="R221" s="69">
        <f t="shared" si="67"/>
        <v>0</v>
      </c>
      <c r="S221" s="69">
        <f t="shared" si="67"/>
        <v>0</v>
      </c>
      <c r="T221" s="68">
        <f t="shared" si="67"/>
        <v>42</v>
      </c>
      <c r="U221" s="69">
        <f t="shared" si="67"/>
        <v>29.438314610197722</v>
      </c>
      <c r="V221" s="69">
        <f t="shared" si="67"/>
        <v>1.8135825121996314</v>
      </c>
      <c r="W221" s="68">
        <f t="shared" si="67"/>
        <v>0</v>
      </c>
      <c r="X221" s="69">
        <f t="shared" si="67"/>
        <v>0</v>
      </c>
      <c r="Y221" s="69">
        <f t="shared" si="67"/>
        <v>0</v>
      </c>
    </row>
    <row r="222" spans="1:25" x14ac:dyDescent="0.25">
      <c r="A222" s="44" t="s">
        <v>67</v>
      </c>
      <c r="B222" s="41">
        <v>8</v>
      </c>
      <c r="C222" s="42">
        <v>2.1174999999999997</v>
      </c>
      <c r="D222" s="43">
        <f>C222/$C$221</f>
        <v>1.0419136733472643E-2</v>
      </c>
      <c r="E222" s="42">
        <v>0</v>
      </c>
      <c r="F222" s="26"/>
      <c r="G222" s="65" t="s">
        <v>67</v>
      </c>
      <c r="H222" s="15">
        <v>0</v>
      </c>
      <c r="I222" s="71">
        <v>0</v>
      </c>
      <c r="J222" s="71">
        <v>0</v>
      </c>
      <c r="K222" s="15">
        <v>0</v>
      </c>
      <c r="L222" s="71">
        <v>0</v>
      </c>
      <c r="M222" s="71">
        <v>0</v>
      </c>
      <c r="N222" s="15">
        <v>0</v>
      </c>
      <c r="O222" s="71">
        <v>0</v>
      </c>
      <c r="P222" s="71">
        <v>0</v>
      </c>
      <c r="Q222" s="15">
        <v>0</v>
      </c>
      <c r="R222" s="71">
        <v>0</v>
      </c>
      <c r="S222" s="71">
        <v>0</v>
      </c>
      <c r="T222" s="70">
        <v>8</v>
      </c>
      <c r="U222" s="72">
        <v>2.1174999999999997</v>
      </c>
      <c r="V222" s="72">
        <v>0</v>
      </c>
      <c r="W222" s="15">
        <v>0</v>
      </c>
      <c r="X222" s="71">
        <v>0</v>
      </c>
      <c r="Y222" s="71">
        <v>0</v>
      </c>
    </row>
    <row r="223" spans="1:25" x14ac:dyDescent="0.25">
      <c r="A223" s="44" t="s">
        <v>72</v>
      </c>
      <c r="B223" s="41">
        <v>1</v>
      </c>
      <c r="C223" s="42">
        <v>1.5543928128571429</v>
      </c>
      <c r="D223" s="43">
        <f t="shared" ref="D223:D232" si="68">C223/$C$221</f>
        <v>7.6483736739956206E-3</v>
      </c>
      <c r="E223" s="42">
        <v>0</v>
      </c>
      <c r="F223" s="26"/>
      <c r="G223" s="65" t="s">
        <v>72</v>
      </c>
      <c r="H223" s="15">
        <v>0</v>
      </c>
      <c r="I223" s="71">
        <v>0</v>
      </c>
      <c r="J223" s="71">
        <v>0</v>
      </c>
      <c r="K223" s="15">
        <v>0</v>
      </c>
      <c r="L223" s="71">
        <v>0</v>
      </c>
      <c r="M223" s="71">
        <v>0</v>
      </c>
      <c r="N223" s="15">
        <v>0</v>
      </c>
      <c r="O223" s="71">
        <v>0</v>
      </c>
      <c r="P223" s="71">
        <v>0</v>
      </c>
      <c r="Q223" s="15">
        <v>0</v>
      </c>
      <c r="R223" s="71">
        <v>0</v>
      </c>
      <c r="S223" s="71">
        <v>0</v>
      </c>
      <c r="T223" s="70">
        <v>1</v>
      </c>
      <c r="U223" s="72">
        <v>1.5543928128571429</v>
      </c>
      <c r="V223" s="72">
        <v>0</v>
      </c>
      <c r="W223" s="15">
        <v>0</v>
      </c>
      <c r="X223" s="71">
        <v>0</v>
      </c>
      <c r="Y223" s="71">
        <v>0</v>
      </c>
    </row>
    <row r="224" spans="1:25" x14ac:dyDescent="0.25">
      <c r="A224" s="44" t="s">
        <v>71</v>
      </c>
      <c r="B224" s="41">
        <v>6</v>
      </c>
      <c r="C224" s="42">
        <v>16.298237166117215</v>
      </c>
      <c r="D224" s="43">
        <f t="shared" si="68"/>
        <v>8.0195306516335746E-2</v>
      </c>
      <c r="E224" s="42">
        <v>0</v>
      </c>
      <c r="F224" s="26"/>
      <c r="G224" s="65" t="s">
        <v>71</v>
      </c>
      <c r="H224" s="15">
        <v>2</v>
      </c>
      <c r="I224" s="71">
        <v>1.60429697</v>
      </c>
      <c r="J224" s="71">
        <v>0</v>
      </c>
      <c r="K224" s="15">
        <v>3</v>
      </c>
      <c r="L224" s="71">
        <v>13.7</v>
      </c>
      <c r="M224" s="71">
        <v>0</v>
      </c>
      <c r="N224" s="15">
        <v>0</v>
      </c>
      <c r="O224" s="71">
        <v>0</v>
      </c>
      <c r="P224" s="71">
        <v>0</v>
      </c>
      <c r="Q224" s="15">
        <v>0</v>
      </c>
      <c r="R224" s="71">
        <v>0</v>
      </c>
      <c r="S224" s="71">
        <v>0</v>
      </c>
      <c r="T224" s="70">
        <v>1</v>
      </c>
      <c r="U224" s="72">
        <v>0.99394019611721618</v>
      </c>
      <c r="V224" s="72">
        <v>0</v>
      </c>
      <c r="W224" s="15">
        <v>0</v>
      </c>
      <c r="X224" s="71">
        <v>0</v>
      </c>
      <c r="Y224" s="71">
        <v>0</v>
      </c>
    </row>
    <row r="225" spans="1:25" x14ac:dyDescent="0.25">
      <c r="A225" s="44" t="s">
        <v>66</v>
      </c>
      <c r="B225" s="41">
        <v>4</v>
      </c>
      <c r="C225" s="42">
        <v>1.7322023899999999</v>
      </c>
      <c r="D225" s="43">
        <f t="shared" si="68"/>
        <v>8.523283849566991E-3</v>
      </c>
      <c r="E225" s="42">
        <v>0</v>
      </c>
      <c r="F225" s="26"/>
      <c r="G225" s="65" t="s">
        <v>66</v>
      </c>
      <c r="H225" s="15">
        <v>1</v>
      </c>
      <c r="I225" s="71">
        <v>1.0359255999999999</v>
      </c>
      <c r="J225" s="71">
        <v>0</v>
      </c>
      <c r="K225" s="15">
        <v>0</v>
      </c>
      <c r="L225" s="71">
        <v>0</v>
      </c>
      <c r="M225" s="71">
        <v>0</v>
      </c>
      <c r="N225" s="15">
        <v>0</v>
      </c>
      <c r="O225" s="71">
        <v>0</v>
      </c>
      <c r="P225" s="71">
        <v>0</v>
      </c>
      <c r="Q225" s="15">
        <v>0</v>
      </c>
      <c r="R225" s="71">
        <v>0</v>
      </c>
      <c r="S225" s="71">
        <v>0</v>
      </c>
      <c r="T225" s="70">
        <v>3</v>
      </c>
      <c r="U225" s="72">
        <v>0.69627678999999998</v>
      </c>
      <c r="V225" s="72">
        <v>0</v>
      </c>
      <c r="W225" s="15">
        <v>0</v>
      </c>
      <c r="X225" s="71">
        <v>0</v>
      </c>
      <c r="Y225" s="71">
        <v>0</v>
      </c>
    </row>
    <row r="226" spans="1:25" x14ac:dyDescent="0.25">
      <c r="A226" s="44" t="s">
        <v>74</v>
      </c>
      <c r="B226" s="41">
        <v>3</v>
      </c>
      <c r="C226" s="42">
        <v>3.9486165121996319</v>
      </c>
      <c r="D226" s="43">
        <f t="shared" si="68"/>
        <v>1.9429126492871696E-2</v>
      </c>
      <c r="E226" s="42">
        <v>2.5716165121996317</v>
      </c>
      <c r="F226" s="26"/>
      <c r="G226" s="65" t="s">
        <v>74</v>
      </c>
      <c r="H226" s="15">
        <v>0</v>
      </c>
      <c r="I226" s="71">
        <v>0</v>
      </c>
      <c r="J226" s="71">
        <v>0</v>
      </c>
      <c r="K226" s="15">
        <v>1</v>
      </c>
      <c r="L226" s="71">
        <v>1.5</v>
      </c>
      <c r="M226" s="71">
        <v>1.5</v>
      </c>
      <c r="N226" s="15">
        <v>0</v>
      </c>
      <c r="O226" s="71">
        <v>0</v>
      </c>
      <c r="P226" s="71">
        <v>0</v>
      </c>
      <c r="Q226" s="15">
        <v>0</v>
      </c>
      <c r="R226" s="71">
        <v>0</v>
      </c>
      <c r="S226" s="71">
        <v>0</v>
      </c>
      <c r="T226" s="70">
        <v>2</v>
      </c>
      <c r="U226" s="72">
        <v>2.4486165121996319</v>
      </c>
      <c r="V226" s="72">
        <v>1.0716165121996315</v>
      </c>
      <c r="W226" s="15">
        <v>0</v>
      </c>
      <c r="X226" s="71">
        <v>0</v>
      </c>
      <c r="Y226" s="71">
        <v>0</v>
      </c>
    </row>
    <row r="227" spans="1:25" x14ac:dyDescent="0.25">
      <c r="A227" s="44" t="s">
        <v>70</v>
      </c>
      <c r="B227" s="41">
        <v>0</v>
      </c>
      <c r="C227" s="42">
        <v>0.24312500000000001</v>
      </c>
      <c r="D227" s="43">
        <f t="shared" si="68"/>
        <v>1.1962940346283526E-3</v>
      </c>
      <c r="E227" s="42">
        <v>0</v>
      </c>
      <c r="F227" s="26"/>
      <c r="G227" s="65" t="s">
        <v>77</v>
      </c>
      <c r="H227" s="15">
        <v>0</v>
      </c>
      <c r="I227" s="71">
        <v>0</v>
      </c>
      <c r="J227" s="71">
        <v>0</v>
      </c>
      <c r="K227" s="15">
        <v>0</v>
      </c>
      <c r="L227" s="71">
        <v>0</v>
      </c>
      <c r="M227" s="71">
        <v>0</v>
      </c>
      <c r="N227" s="15">
        <v>0</v>
      </c>
      <c r="O227" s="71">
        <v>0</v>
      </c>
      <c r="P227" s="71">
        <v>0</v>
      </c>
      <c r="Q227" s="15">
        <v>0</v>
      </c>
      <c r="R227" s="71">
        <v>0</v>
      </c>
      <c r="S227" s="71">
        <v>0</v>
      </c>
      <c r="T227" s="70">
        <v>0</v>
      </c>
      <c r="U227" s="72">
        <v>0.24312500000000001</v>
      </c>
      <c r="V227" s="72">
        <v>0</v>
      </c>
      <c r="W227" s="15">
        <v>0</v>
      </c>
      <c r="X227" s="71">
        <v>0</v>
      </c>
      <c r="Y227" s="71">
        <v>0</v>
      </c>
    </row>
    <row r="228" spans="1:25" x14ac:dyDescent="0.25">
      <c r="A228" s="44" t="s">
        <v>76</v>
      </c>
      <c r="B228" s="41">
        <v>1</v>
      </c>
      <c r="C228" s="42">
        <v>21.82724890556598</v>
      </c>
      <c r="D228" s="43">
        <f t="shared" si="68"/>
        <v>0.10740075129286095</v>
      </c>
      <c r="E228" s="42">
        <v>0</v>
      </c>
      <c r="F228" s="26"/>
      <c r="G228" s="65" t="s">
        <v>76</v>
      </c>
      <c r="H228" s="15">
        <v>0</v>
      </c>
      <c r="I228" s="71">
        <v>0</v>
      </c>
      <c r="J228" s="71">
        <v>0</v>
      </c>
      <c r="K228" s="15">
        <v>1</v>
      </c>
      <c r="L228" s="71">
        <v>21.6</v>
      </c>
      <c r="M228" s="71">
        <v>0</v>
      </c>
      <c r="N228" s="15">
        <v>0</v>
      </c>
      <c r="O228" s="71">
        <v>0</v>
      </c>
      <c r="P228" s="71">
        <v>0</v>
      </c>
      <c r="Q228" s="15">
        <v>0</v>
      </c>
      <c r="R228" s="71">
        <v>0</v>
      </c>
      <c r="S228" s="71">
        <v>0</v>
      </c>
      <c r="T228" s="70">
        <v>0</v>
      </c>
      <c r="U228" s="72">
        <v>0.22724890556597879</v>
      </c>
      <c r="V228" s="72">
        <v>0</v>
      </c>
      <c r="W228" s="15">
        <v>0</v>
      </c>
      <c r="X228" s="71">
        <v>0</v>
      </c>
      <c r="Y228" s="71">
        <v>0</v>
      </c>
    </row>
    <row r="229" spans="1:25" x14ac:dyDescent="0.25">
      <c r="A229" s="44" t="s">
        <v>73</v>
      </c>
      <c r="B229" s="41">
        <v>1</v>
      </c>
      <c r="C229" s="42">
        <v>0.61646400000000001</v>
      </c>
      <c r="D229" s="43">
        <f t="shared" si="68"/>
        <v>3.0333047023676412E-3</v>
      </c>
      <c r="E229" s="42">
        <v>0</v>
      </c>
      <c r="F229" s="26"/>
      <c r="G229" s="65" t="s">
        <v>73</v>
      </c>
      <c r="H229" s="15">
        <v>0</v>
      </c>
      <c r="I229" s="71">
        <v>0</v>
      </c>
      <c r="J229" s="71">
        <v>0</v>
      </c>
      <c r="K229" s="15">
        <v>0</v>
      </c>
      <c r="L229" s="71">
        <v>0</v>
      </c>
      <c r="M229" s="71">
        <v>0</v>
      </c>
      <c r="N229" s="15">
        <v>0</v>
      </c>
      <c r="O229" s="71">
        <v>0</v>
      </c>
      <c r="P229" s="71">
        <v>0</v>
      </c>
      <c r="Q229" s="15">
        <v>0</v>
      </c>
      <c r="R229" s="71">
        <v>0</v>
      </c>
      <c r="S229" s="71">
        <v>0</v>
      </c>
      <c r="T229" s="70">
        <v>1</v>
      </c>
      <c r="U229" s="72">
        <v>0.61646400000000001</v>
      </c>
      <c r="V229" s="72">
        <v>0</v>
      </c>
      <c r="W229" s="15">
        <v>0</v>
      </c>
      <c r="X229" s="71">
        <v>0</v>
      </c>
      <c r="Y229" s="71">
        <v>0</v>
      </c>
    </row>
    <row r="230" spans="1:25" x14ac:dyDescent="0.25">
      <c r="A230" s="44" t="s">
        <v>75</v>
      </c>
      <c r="B230" s="41">
        <v>19</v>
      </c>
      <c r="C230" s="42">
        <v>32.053158645252623</v>
      </c>
      <c r="D230" s="43">
        <f t="shared" si="68"/>
        <v>0.15771723384395647</v>
      </c>
      <c r="E230" s="42">
        <v>8.641966</v>
      </c>
      <c r="F230" s="26"/>
      <c r="G230" s="65" t="s">
        <v>75</v>
      </c>
      <c r="H230" s="15">
        <v>0</v>
      </c>
      <c r="I230" s="71">
        <v>0</v>
      </c>
      <c r="J230" s="71">
        <v>0</v>
      </c>
      <c r="K230" s="15">
        <v>4</v>
      </c>
      <c r="L230" s="71">
        <v>18.5</v>
      </c>
      <c r="M230" s="71">
        <v>8</v>
      </c>
      <c r="N230" s="15">
        <v>0</v>
      </c>
      <c r="O230" s="71">
        <v>0</v>
      </c>
      <c r="P230" s="71">
        <v>0</v>
      </c>
      <c r="Q230" s="15">
        <v>0</v>
      </c>
      <c r="R230" s="71">
        <v>0</v>
      </c>
      <c r="S230" s="71">
        <v>0</v>
      </c>
      <c r="T230" s="70">
        <v>15</v>
      </c>
      <c r="U230" s="72">
        <v>13.553158645252624</v>
      </c>
      <c r="V230" s="72">
        <v>0.64196599999999993</v>
      </c>
      <c r="W230" s="15">
        <v>0</v>
      </c>
      <c r="X230" s="71">
        <v>0</v>
      </c>
      <c r="Y230" s="71">
        <v>0</v>
      </c>
    </row>
    <row r="231" spans="1:25" x14ac:dyDescent="0.25">
      <c r="A231" s="44" t="s">
        <v>68</v>
      </c>
      <c r="B231" s="41">
        <v>11</v>
      </c>
      <c r="C231" s="42">
        <v>39.358897910000003</v>
      </c>
      <c r="D231" s="43">
        <f t="shared" si="68"/>
        <v>0.19366504793533917</v>
      </c>
      <c r="E231" s="42">
        <v>0</v>
      </c>
      <c r="F231" s="26"/>
      <c r="G231" s="65" t="s">
        <v>68</v>
      </c>
      <c r="H231" s="15">
        <v>3</v>
      </c>
      <c r="I231" s="71">
        <v>14.29321129</v>
      </c>
      <c r="J231" s="71">
        <v>0</v>
      </c>
      <c r="K231" s="15">
        <v>3</v>
      </c>
      <c r="L231" s="71">
        <v>23.4</v>
      </c>
      <c r="M231" s="71">
        <v>0</v>
      </c>
      <c r="N231" s="15">
        <v>0</v>
      </c>
      <c r="O231" s="71">
        <v>0</v>
      </c>
      <c r="P231" s="71">
        <v>0</v>
      </c>
      <c r="Q231" s="15">
        <v>0</v>
      </c>
      <c r="R231" s="71">
        <v>0</v>
      </c>
      <c r="S231" s="71">
        <v>0</v>
      </c>
      <c r="T231" s="70">
        <v>5</v>
      </c>
      <c r="U231" s="72">
        <v>1.6656866200000002</v>
      </c>
      <c r="V231" s="72">
        <v>0</v>
      </c>
      <c r="W231" s="15">
        <v>0</v>
      </c>
      <c r="X231" s="71">
        <v>0</v>
      </c>
      <c r="Y231" s="71">
        <v>0</v>
      </c>
    </row>
    <row r="232" spans="1:25" x14ac:dyDescent="0.25">
      <c r="A232" s="44" t="s">
        <v>69</v>
      </c>
      <c r="B232" s="41">
        <v>14</v>
      </c>
      <c r="C232" s="42">
        <v>83.481965028205124</v>
      </c>
      <c r="D232" s="43">
        <f t="shared" si="68"/>
        <v>0.41077214092460479</v>
      </c>
      <c r="E232" s="42">
        <v>0.1</v>
      </c>
      <c r="F232" s="26"/>
      <c r="G232" s="65" t="s">
        <v>69</v>
      </c>
      <c r="H232" s="15">
        <v>2</v>
      </c>
      <c r="I232" s="71">
        <v>17.170059900000002</v>
      </c>
      <c r="J232" s="71">
        <v>0</v>
      </c>
      <c r="K232" s="15">
        <v>6</v>
      </c>
      <c r="L232" s="71">
        <v>60.989999999999995</v>
      </c>
      <c r="M232" s="71">
        <v>0</v>
      </c>
      <c r="N232" s="15">
        <v>0</v>
      </c>
      <c r="O232" s="71">
        <v>0</v>
      </c>
      <c r="P232" s="71">
        <v>0</v>
      </c>
      <c r="Q232" s="15">
        <v>0</v>
      </c>
      <c r="R232" s="71">
        <v>0</v>
      </c>
      <c r="S232" s="71">
        <v>0</v>
      </c>
      <c r="T232" s="70">
        <v>6</v>
      </c>
      <c r="U232" s="72">
        <v>5.3219051282051275</v>
      </c>
      <c r="V232" s="72">
        <v>0.1</v>
      </c>
      <c r="W232" s="15">
        <v>0</v>
      </c>
      <c r="X232" s="71">
        <v>0</v>
      </c>
      <c r="Y232" s="71">
        <v>0</v>
      </c>
    </row>
    <row r="233" spans="1:25" x14ac:dyDescent="0.25">
      <c r="A233" s="29" t="s">
        <v>92</v>
      </c>
      <c r="B233" s="34">
        <f>SUM(B234:B240)</f>
        <v>113</v>
      </c>
      <c r="C233" s="30">
        <f>SUM(C234:C240)</f>
        <v>6342.8301499999998</v>
      </c>
      <c r="D233" s="35">
        <f>SUM(D234:D240)</f>
        <v>1</v>
      </c>
      <c r="E233" s="30">
        <f>SUM(E234:E240)</f>
        <v>0</v>
      </c>
      <c r="F233" s="26"/>
      <c r="G233" s="62" t="s">
        <v>92</v>
      </c>
      <c r="H233" s="68">
        <f>SUM(H234:H240)</f>
        <v>81</v>
      </c>
      <c r="I233" s="69">
        <f t="shared" ref="I233:Y233" si="69">SUM(I234:I240)</f>
        <v>6338.33</v>
      </c>
      <c r="J233" s="69">
        <f t="shared" si="69"/>
        <v>0</v>
      </c>
      <c r="K233" s="68">
        <f t="shared" si="69"/>
        <v>0</v>
      </c>
      <c r="L233" s="69">
        <f t="shared" si="69"/>
        <v>0</v>
      </c>
      <c r="M233" s="69">
        <f t="shared" si="69"/>
        <v>0</v>
      </c>
      <c r="N233" s="68">
        <f t="shared" si="69"/>
        <v>0</v>
      </c>
      <c r="O233" s="69">
        <f t="shared" si="69"/>
        <v>0</v>
      </c>
      <c r="P233" s="69">
        <f t="shared" si="69"/>
        <v>0</v>
      </c>
      <c r="Q233" s="68">
        <f t="shared" si="69"/>
        <v>0</v>
      </c>
      <c r="R233" s="69">
        <f t="shared" si="69"/>
        <v>0</v>
      </c>
      <c r="S233" s="69">
        <f t="shared" si="69"/>
        <v>0</v>
      </c>
      <c r="T233" s="68">
        <f t="shared" si="69"/>
        <v>32</v>
      </c>
      <c r="U233" s="69">
        <f t="shared" si="69"/>
        <v>4.5001500000000005</v>
      </c>
      <c r="V233" s="69">
        <f t="shared" si="69"/>
        <v>0</v>
      </c>
      <c r="W233" s="68">
        <f t="shared" si="69"/>
        <v>0</v>
      </c>
      <c r="X233" s="69">
        <f t="shared" si="69"/>
        <v>0</v>
      </c>
      <c r="Y233" s="69">
        <f t="shared" si="69"/>
        <v>0</v>
      </c>
    </row>
    <row r="234" spans="1:25" x14ac:dyDescent="0.25">
      <c r="A234" s="44" t="s">
        <v>67</v>
      </c>
      <c r="B234" s="41">
        <v>16</v>
      </c>
      <c r="C234" s="42">
        <v>175.93350000000001</v>
      </c>
      <c r="D234" s="43">
        <f>C234/$C$233</f>
        <v>2.7737381553564068E-2</v>
      </c>
      <c r="E234" s="42">
        <v>0</v>
      </c>
      <c r="F234" s="26"/>
      <c r="G234" s="65" t="s">
        <v>67</v>
      </c>
      <c r="H234" s="15">
        <v>10</v>
      </c>
      <c r="I234" s="71">
        <v>174.9</v>
      </c>
      <c r="J234" s="71">
        <v>0</v>
      </c>
      <c r="K234" s="15">
        <v>0</v>
      </c>
      <c r="L234" s="71">
        <v>0</v>
      </c>
      <c r="M234" s="71">
        <v>0</v>
      </c>
      <c r="N234" s="15">
        <v>0</v>
      </c>
      <c r="O234" s="71">
        <v>0</v>
      </c>
      <c r="P234" s="71">
        <v>0</v>
      </c>
      <c r="Q234" s="15">
        <v>0</v>
      </c>
      <c r="R234" s="71">
        <v>0</v>
      </c>
      <c r="S234" s="71">
        <v>0</v>
      </c>
      <c r="T234" s="70">
        <v>6</v>
      </c>
      <c r="U234" s="72">
        <v>1.0335000000000001</v>
      </c>
      <c r="V234" s="72">
        <v>0</v>
      </c>
      <c r="W234" s="15">
        <v>0</v>
      </c>
      <c r="X234" s="71">
        <v>0</v>
      </c>
      <c r="Y234" s="71">
        <v>0</v>
      </c>
    </row>
    <row r="235" spans="1:25" x14ac:dyDescent="0.25">
      <c r="A235" s="44" t="s">
        <v>72</v>
      </c>
      <c r="B235" s="41">
        <v>6</v>
      </c>
      <c r="C235" s="42">
        <v>104.875</v>
      </c>
      <c r="D235" s="43">
        <f t="shared" ref="D235:D240" si="70">C235/$C$233</f>
        <v>1.6534417211219191E-2</v>
      </c>
      <c r="E235" s="42">
        <v>0</v>
      </c>
      <c r="F235" s="26"/>
      <c r="G235" s="65" t="s">
        <v>72</v>
      </c>
      <c r="H235" s="15">
        <v>4</v>
      </c>
      <c r="I235" s="71">
        <v>104.7</v>
      </c>
      <c r="J235" s="71">
        <v>0</v>
      </c>
      <c r="K235" s="15">
        <v>0</v>
      </c>
      <c r="L235" s="71">
        <v>0</v>
      </c>
      <c r="M235" s="71">
        <v>0</v>
      </c>
      <c r="N235" s="15">
        <v>0</v>
      </c>
      <c r="O235" s="71">
        <v>0</v>
      </c>
      <c r="P235" s="71">
        <v>0</v>
      </c>
      <c r="Q235" s="15">
        <v>0</v>
      </c>
      <c r="R235" s="71">
        <v>0</v>
      </c>
      <c r="S235" s="71">
        <v>0</v>
      </c>
      <c r="T235" s="70">
        <v>2</v>
      </c>
      <c r="U235" s="72">
        <v>0.17499999999999999</v>
      </c>
      <c r="V235" s="72">
        <v>0</v>
      </c>
      <c r="W235" s="15">
        <v>0</v>
      </c>
      <c r="X235" s="71">
        <v>0</v>
      </c>
      <c r="Y235" s="71">
        <v>0</v>
      </c>
    </row>
    <row r="236" spans="1:25" x14ac:dyDescent="0.25">
      <c r="A236" s="44" t="s">
        <v>71</v>
      </c>
      <c r="B236" s="41">
        <v>13</v>
      </c>
      <c r="C236" s="42">
        <v>198.09100000000001</v>
      </c>
      <c r="D236" s="43">
        <f t="shared" si="70"/>
        <v>3.1230695969369449E-2</v>
      </c>
      <c r="E236" s="42">
        <v>0</v>
      </c>
      <c r="F236" s="26"/>
      <c r="G236" s="65" t="s">
        <v>71</v>
      </c>
      <c r="H236" s="15">
        <v>8</v>
      </c>
      <c r="I236" s="71">
        <v>197.38</v>
      </c>
      <c r="J236" s="71">
        <v>0</v>
      </c>
      <c r="K236" s="15">
        <v>0</v>
      </c>
      <c r="L236" s="71">
        <v>0</v>
      </c>
      <c r="M236" s="71">
        <v>0</v>
      </c>
      <c r="N236" s="15">
        <v>0</v>
      </c>
      <c r="O236" s="71">
        <v>0</v>
      </c>
      <c r="P236" s="71">
        <v>0</v>
      </c>
      <c r="Q236" s="15">
        <v>0</v>
      </c>
      <c r="R236" s="71">
        <v>0</v>
      </c>
      <c r="S236" s="71">
        <v>0</v>
      </c>
      <c r="T236" s="70">
        <v>5</v>
      </c>
      <c r="U236" s="72">
        <v>0.71100000000000008</v>
      </c>
      <c r="V236" s="72">
        <v>0</v>
      </c>
      <c r="W236" s="15">
        <v>0</v>
      </c>
      <c r="X236" s="71">
        <v>0</v>
      </c>
      <c r="Y236" s="71">
        <v>0</v>
      </c>
    </row>
    <row r="237" spans="1:25" x14ac:dyDescent="0.25">
      <c r="A237" s="44" t="s">
        <v>66</v>
      </c>
      <c r="B237" s="41">
        <v>21</v>
      </c>
      <c r="C237" s="42">
        <v>4700.3500000000004</v>
      </c>
      <c r="D237" s="43">
        <f t="shared" si="70"/>
        <v>0.74104932480337671</v>
      </c>
      <c r="E237" s="42">
        <v>0</v>
      </c>
      <c r="F237" s="26"/>
      <c r="G237" s="65" t="s">
        <v>66</v>
      </c>
      <c r="H237" s="15">
        <v>21</v>
      </c>
      <c r="I237" s="71">
        <v>4700</v>
      </c>
      <c r="J237" s="71">
        <v>0</v>
      </c>
      <c r="K237" s="15">
        <v>0</v>
      </c>
      <c r="L237" s="71">
        <v>0</v>
      </c>
      <c r="M237" s="71">
        <v>0</v>
      </c>
      <c r="N237" s="15">
        <v>0</v>
      </c>
      <c r="O237" s="71">
        <v>0</v>
      </c>
      <c r="P237" s="71">
        <v>0</v>
      </c>
      <c r="Q237" s="15">
        <v>0</v>
      </c>
      <c r="R237" s="71">
        <v>0</v>
      </c>
      <c r="S237" s="71">
        <v>0</v>
      </c>
      <c r="T237" s="70">
        <v>0</v>
      </c>
      <c r="U237" s="72">
        <v>0.35000000000000003</v>
      </c>
      <c r="V237" s="72">
        <v>0</v>
      </c>
      <c r="W237" s="15">
        <v>0</v>
      </c>
      <c r="X237" s="71">
        <v>0</v>
      </c>
      <c r="Y237" s="71">
        <v>0</v>
      </c>
    </row>
    <row r="238" spans="1:25" x14ac:dyDescent="0.25">
      <c r="A238" s="44" t="s">
        <v>70</v>
      </c>
      <c r="B238" s="41">
        <v>10</v>
      </c>
      <c r="C238" s="42">
        <v>127.792</v>
      </c>
      <c r="D238" s="43">
        <f t="shared" si="70"/>
        <v>2.0147473127591159E-2</v>
      </c>
      <c r="E238" s="42">
        <v>0</v>
      </c>
      <c r="F238" s="26"/>
      <c r="G238" s="65" t="s">
        <v>77</v>
      </c>
      <c r="H238" s="15">
        <v>8</v>
      </c>
      <c r="I238" s="71">
        <v>127.5</v>
      </c>
      <c r="J238" s="71">
        <v>0</v>
      </c>
      <c r="K238" s="15">
        <v>0</v>
      </c>
      <c r="L238" s="71">
        <v>0</v>
      </c>
      <c r="M238" s="71">
        <v>0</v>
      </c>
      <c r="N238" s="15">
        <v>0</v>
      </c>
      <c r="O238" s="71">
        <v>0</v>
      </c>
      <c r="P238" s="71">
        <v>0</v>
      </c>
      <c r="Q238" s="15">
        <v>0</v>
      </c>
      <c r="R238" s="71">
        <v>0</v>
      </c>
      <c r="S238" s="71">
        <v>0</v>
      </c>
      <c r="T238" s="70">
        <v>2</v>
      </c>
      <c r="U238" s="72">
        <v>0.29200000000000004</v>
      </c>
      <c r="V238" s="72">
        <v>0</v>
      </c>
      <c r="W238" s="15">
        <v>0</v>
      </c>
      <c r="X238" s="71">
        <v>0</v>
      </c>
      <c r="Y238" s="71">
        <v>0</v>
      </c>
    </row>
    <row r="239" spans="1:25" x14ac:dyDescent="0.25">
      <c r="A239" s="44" t="s">
        <v>68</v>
      </c>
      <c r="B239" s="41">
        <v>16</v>
      </c>
      <c r="C239" s="42">
        <v>460.27280000000002</v>
      </c>
      <c r="D239" s="43">
        <f t="shared" si="70"/>
        <v>7.2565840344944441E-2</v>
      </c>
      <c r="E239" s="42">
        <v>0</v>
      </c>
      <c r="F239" s="26"/>
      <c r="G239" s="65" t="s">
        <v>68</v>
      </c>
      <c r="H239" s="15">
        <v>11</v>
      </c>
      <c r="I239" s="71">
        <v>459.55</v>
      </c>
      <c r="J239" s="71">
        <v>0</v>
      </c>
      <c r="K239" s="15">
        <v>0</v>
      </c>
      <c r="L239" s="71">
        <v>0</v>
      </c>
      <c r="M239" s="71">
        <v>0</v>
      </c>
      <c r="N239" s="15">
        <v>0</v>
      </c>
      <c r="O239" s="71">
        <v>0</v>
      </c>
      <c r="P239" s="71">
        <v>0</v>
      </c>
      <c r="Q239" s="15">
        <v>0</v>
      </c>
      <c r="R239" s="71">
        <v>0</v>
      </c>
      <c r="S239" s="71">
        <v>0</v>
      </c>
      <c r="T239" s="70">
        <v>5</v>
      </c>
      <c r="U239" s="72">
        <v>0.72279999999999989</v>
      </c>
      <c r="V239" s="72">
        <v>0</v>
      </c>
      <c r="W239" s="15">
        <v>0</v>
      </c>
      <c r="X239" s="71">
        <v>0</v>
      </c>
      <c r="Y239" s="71">
        <v>0</v>
      </c>
    </row>
    <row r="240" spans="1:25" x14ac:dyDescent="0.25">
      <c r="A240" s="44" t="s">
        <v>69</v>
      </c>
      <c r="B240" s="41">
        <v>31</v>
      </c>
      <c r="C240" s="42">
        <v>575.51585</v>
      </c>
      <c r="D240" s="43">
        <f t="shared" si="70"/>
        <v>9.073486698993509E-2</v>
      </c>
      <c r="E240" s="42">
        <v>0</v>
      </c>
      <c r="F240" s="26"/>
      <c r="G240" s="65" t="s">
        <v>69</v>
      </c>
      <c r="H240" s="15">
        <v>19</v>
      </c>
      <c r="I240" s="71">
        <v>574.29999999999995</v>
      </c>
      <c r="J240" s="71">
        <v>0</v>
      </c>
      <c r="K240" s="15">
        <v>0</v>
      </c>
      <c r="L240" s="71">
        <v>0</v>
      </c>
      <c r="M240" s="71">
        <v>0</v>
      </c>
      <c r="N240" s="15">
        <v>0</v>
      </c>
      <c r="O240" s="71">
        <v>0</v>
      </c>
      <c r="P240" s="71">
        <v>0</v>
      </c>
      <c r="Q240" s="15">
        <v>0</v>
      </c>
      <c r="R240" s="71">
        <v>0</v>
      </c>
      <c r="S240" s="71">
        <v>0</v>
      </c>
      <c r="T240" s="70">
        <v>12</v>
      </c>
      <c r="U240" s="72">
        <v>1.2158500000000001</v>
      </c>
      <c r="V240" s="72">
        <v>0</v>
      </c>
      <c r="W240" s="15">
        <v>0</v>
      </c>
      <c r="X240" s="71">
        <v>0</v>
      </c>
      <c r="Y240" s="71">
        <v>0</v>
      </c>
    </row>
    <row r="241" spans="1:25" x14ac:dyDescent="0.25">
      <c r="A241" s="29" t="s">
        <v>29</v>
      </c>
      <c r="B241" s="34">
        <f>B242+B254</f>
        <v>215</v>
      </c>
      <c r="C241" s="30">
        <f t="shared" ref="C241:E241" si="71">C242+C254</f>
        <v>2411.857873320474</v>
      </c>
      <c r="D241" s="35">
        <f t="shared" si="71"/>
        <v>1</v>
      </c>
      <c r="E241" s="30">
        <f t="shared" si="71"/>
        <v>178.41233948480777</v>
      </c>
      <c r="F241" s="26"/>
      <c r="G241" s="62" t="s">
        <v>29</v>
      </c>
      <c r="H241" s="68">
        <f>SUM(H243:H253)</f>
        <v>54</v>
      </c>
      <c r="I241" s="69">
        <f t="shared" ref="I241:Y241" si="72">SUM(I243:I253)</f>
        <v>1452.2252792700001</v>
      </c>
      <c r="J241" s="69">
        <f t="shared" si="72"/>
        <v>116.8</v>
      </c>
      <c r="K241" s="68">
        <f t="shared" si="72"/>
        <v>51</v>
      </c>
      <c r="L241" s="69">
        <f t="shared" si="72"/>
        <v>883.51199999999994</v>
      </c>
      <c r="M241" s="69">
        <f t="shared" si="72"/>
        <v>58.2</v>
      </c>
      <c r="N241" s="68">
        <f t="shared" si="72"/>
        <v>0</v>
      </c>
      <c r="O241" s="69">
        <f t="shared" si="72"/>
        <v>0</v>
      </c>
      <c r="P241" s="69">
        <f t="shared" si="72"/>
        <v>0</v>
      </c>
      <c r="Q241" s="68">
        <f t="shared" si="72"/>
        <v>0</v>
      </c>
      <c r="R241" s="69">
        <f t="shared" si="72"/>
        <v>0</v>
      </c>
      <c r="S241" s="69">
        <f t="shared" si="72"/>
        <v>0</v>
      </c>
      <c r="T241" s="68">
        <f t="shared" si="72"/>
        <v>107</v>
      </c>
      <c r="U241" s="69">
        <f t="shared" si="72"/>
        <v>74.684200580474112</v>
      </c>
      <c r="V241" s="69">
        <f t="shared" si="72"/>
        <v>3.4123394848077564</v>
      </c>
      <c r="W241" s="68">
        <f t="shared" si="72"/>
        <v>3</v>
      </c>
      <c r="X241" s="69">
        <f t="shared" si="72"/>
        <v>1.4363934700000001</v>
      </c>
      <c r="Y241" s="69">
        <f t="shared" si="72"/>
        <v>0</v>
      </c>
    </row>
    <row r="242" spans="1:25" x14ac:dyDescent="0.25">
      <c r="A242" s="36" t="s">
        <v>82</v>
      </c>
      <c r="B242" s="37">
        <f>SUM(B243:B253)</f>
        <v>212</v>
      </c>
      <c r="C242" s="38">
        <f t="shared" ref="C242:E242" si="73">SUM(C243:C253)</f>
        <v>2410.421479850474</v>
      </c>
      <c r="D242" s="39">
        <f t="shared" si="73"/>
        <v>0.99940444522627603</v>
      </c>
      <c r="E242" s="38">
        <f t="shared" si="73"/>
        <v>178.41233948480777</v>
      </c>
      <c r="F242" s="26"/>
      <c r="G242" s="63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</row>
    <row r="243" spans="1:25" x14ac:dyDescent="0.25">
      <c r="A243" s="40" t="s">
        <v>67</v>
      </c>
      <c r="B243" s="41">
        <v>31</v>
      </c>
      <c r="C243" s="42">
        <v>213.51133087679767</v>
      </c>
      <c r="D243" s="43">
        <f>C243/$C$241</f>
        <v>8.8525668630237517E-2</v>
      </c>
      <c r="E243" s="42">
        <v>0.09</v>
      </c>
      <c r="F243" s="26"/>
      <c r="G243" s="65" t="s">
        <v>67</v>
      </c>
      <c r="H243" s="15">
        <v>6</v>
      </c>
      <c r="I243" s="71">
        <v>135.99892813</v>
      </c>
      <c r="J243" s="71">
        <v>0</v>
      </c>
      <c r="K243" s="15">
        <v>6</v>
      </c>
      <c r="L243" s="71">
        <v>62.5</v>
      </c>
      <c r="M243" s="71">
        <v>0</v>
      </c>
      <c r="N243" s="15">
        <v>0</v>
      </c>
      <c r="O243" s="71">
        <v>0</v>
      </c>
      <c r="P243" s="71">
        <v>0</v>
      </c>
      <c r="Q243" s="15">
        <v>0</v>
      </c>
      <c r="R243" s="71">
        <v>0</v>
      </c>
      <c r="S243" s="71">
        <v>0</v>
      </c>
      <c r="T243" s="70">
        <v>19</v>
      </c>
      <c r="U243" s="72">
        <v>15.012402746797665</v>
      </c>
      <c r="V243" s="72">
        <v>0.09</v>
      </c>
      <c r="W243" s="15">
        <v>0</v>
      </c>
      <c r="X243" s="71">
        <v>0</v>
      </c>
      <c r="Y243" s="71">
        <v>0</v>
      </c>
    </row>
    <row r="244" spans="1:25" x14ac:dyDescent="0.25">
      <c r="A244" s="40" t="s">
        <v>72</v>
      </c>
      <c r="B244" s="41">
        <v>19</v>
      </c>
      <c r="C244" s="42">
        <v>136.99683170999998</v>
      </c>
      <c r="D244" s="43">
        <f t="shared" ref="D244:D253" si="74">C244/$C$241</f>
        <v>5.6801370107846576E-2</v>
      </c>
      <c r="E244" s="42">
        <v>0</v>
      </c>
      <c r="F244" s="26"/>
      <c r="G244" s="65" t="s">
        <v>72</v>
      </c>
      <c r="H244" s="15">
        <v>3</v>
      </c>
      <c r="I244" s="71">
        <v>42.744608710000001</v>
      </c>
      <c r="J244" s="71">
        <v>0</v>
      </c>
      <c r="K244" s="15">
        <v>8</v>
      </c>
      <c r="L244" s="71">
        <v>88.5</v>
      </c>
      <c r="M244" s="71">
        <v>0</v>
      </c>
      <c r="N244" s="15">
        <v>0</v>
      </c>
      <c r="O244" s="71">
        <v>0</v>
      </c>
      <c r="P244" s="71">
        <v>0</v>
      </c>
      <c r="Q244" s="15">
        <v>0</v>
      </c>
      <c r="R244" s="71">
        <v>0</v>
      </c>
      <c r="S244" s="71">
        <v>0</v>
      </c>
      <c r="T244" s="70">
        <v>8</v>
      </c>
      <c r="U244" s="72">
        <v>5.7522229999999999</v>
      </c>
      <c r="V244" s="72">
        <v>0</v>
      </c>
      <c r="W244" s="15">
        <v>0</v>
      </c>
      <c r="X244" s="71">
        <v>0</v>
      </c>
      <c r="Y244" s="71">
        <v>0</v>
      </c>
    </row>
    <row r="245" spans="1:25" x14ac:dyDescent="0.25">
      <c r="A245" s="40" t="s">
        <v>71</v>
      </c>
      <c r="B245" s="41">
        <v>19</v>
      </c>
      <c r="C245" s="42">
        <v>500.7525009462471</v>
      </c>
      <c r="D245" s="43">
        <f t="shared" si="74"/>
        <v>0.20762106527315671</v>
      </c>
      <c r="E245" s="42">
        <v>0</v>
      </c>
      <c r="F245" s="26"/>
      <c r="G245" s="65" t="s">
        <v>71</v>
      </c>
      <c r="H245" s="15">
        <v>7</v>
      </c>
      <c r="I245" s="71">
        <v>268.59875588</v>
      </c>
      <c r="J245" s="71">
        <v>0</v>
      </c>
      <c r="K245" s="15">
        <v>7</v>
      </c>
      <c r="L245" s="71">
        <v>228.25</v>
      </c>
      <c r="M245" s="71">
        <v>0</v>
      </c>
      <c r="N245" s="15">
        <v>0</v>
      </c>
      <c r="O245" s="71">
        <v>0</v>
      </c>
      <c r="P245" s="71">
        <v>0</v>
      </c>
      <c r="Q245" s="15">
        <v>0</v>
      </c>
      <c r="R245" s="71">
        <v>0</v>
      </c>
      <c r="S245" s="71">
        <v>0</v>
      </c>
      <c r="T245" s="70">
        <v>5</v>
      </c>
      <c r="U245" s="72">
        <v>3.9037450662470863</v>
      </c>
      <c r="V245" s="72">
        <v>0</v>
      </c>
      <c r="W245" s="15">
        <v>0</v>
      </c>
      <c r="X245" s="71">
        <v>0</v>
      </c>
      <c r="Y245" s="71">
        <v>0</v>
      </c>
    </row>
    <row r="246" spans="1:25" x14ac:dyDescent="0.25">
      <c r="A246" s="40" t="s">
        <v>66</v>
      </c>
      <c r="B246" s="41">
        <v>22</v>
      </c>
      <c r="C246" s="42">
        <v>201.84845866666666</v>
      </c>
      <c r="D246" s="43">
        <f t="shared" si="74"/>
        <v>8.369003037014619E-2</v>
      </c>
      <c r="E246" s="42">
        <v>0.80174966666666669</v>
      </c>
      <c r="F246" s="26"/>
      <c r="G246" s="65" t="s">
        <v>66</v>
      </c>
      <c r="H246" s="15">
        <v>8</v>
      </c>
      <c r="I246" s="71">
        <v>100.67414649999999</v>
      </c>
      <c r="J246" s="71">
        <v>0</v>
      </c>
      <c r="K246" s="15">
        <v>5</v>
      </c>
      <c r="L246" s="71">
        <v>93.201999999999998</v>
      </c>
      <c r="M246" s="71">
        <v>0</v>
      </c>
      <c r="N246" s="15">
        <v>0</v>
      </c>
      <c r="O246" s="71">
        <v>0</v>
      </c>
      <c r="P246" s="71">
        <v>0</v>
      </c>
      <c r="Q246" s="15">
        <v>0</v>
      </c>
      <c r="R246" s="71">
        <v>0</v>
      </c>
      <c r="S246" s="71">
        <v>0</v>
      </c>
      <c r="T246" s="70">
        <v>9</v>
      </c>
      <c r="U246" s="72">
        <v>7.9723121666666668</v>
      </c>
      <c r="V246" s="72">
        <v>0.80174966666666669</v>
      </c>
      <c r="W246" s="15">
        <v>3</v>
      </c>
      <c r="X246" s="71">
        <v>0.71819673500000003</v>
      </c>
      <c r="Y246" s="71">
        <v>0</v>
      </c>
    </row>
    <row r="247" spans="1:25" x14ac:dyDescent="0.25">
      <c r="A247" s="40" t="s">
        <v>74</v>
      </c>
      <c r="B247" s="41">
        <v>12</v>
      </c>
      <c r="C247" s="42">
        <v>62.849659740868361</v>
      </c>
      <c r="D247" s="43">
        <f t="shared" si="74"/>
        <v>2.6058608360011459E-2</v>
      </c>
      <c r="E247" s="42">
        <v>47.238016090868364</v>
      </c>
      <c r="F247" s="26"/>
      <c r="G247" s="65" t="s">
        <v>74</v>
      </c>
      <c r="H247" s="15">
        <v>3</v>
      </c>
      <c r="I247" s="71">
        <v>33.711643649999999</v>
      </c>
      <c r="J247" s="71">
        <v>22.5</v>
      </c>
      <c r="K247" s="15">
        <v>4</v>
      </c>
      <c r="L247" s="71">
        <v>24.5</v>
      </c>
      <c r="M247" s="71">
        <v>22.5</v>
      </c>
      <c r="N247" s="15">
        <v>0</v>
      </c>
      <c r="O247" s="71">
        <v>0</v>
      </c>
      <c r="P247" s="71">
        <v>0</v>
      </c>
      <c r="Q247" s="15">
        <v>0</v>
      </c>
      <c r="R247" s="71">
        <v>0</v>
      </c>
      <c r="S247" s="71">
        <v>0</v>
      </c>
      <c r="T247" s="70">
        <v>5</v>
      </c>
      <c r="U247" s="72">
        <v>4.6380160908683621</v>
      </c>
      <c r="V247" s="72">
        <v>2.2380160908683622</v>
      </c>
      <c r="W247" s="15">
        <v>0</v>
      </c>
      <c r="X247" s="71">
        <v>0</v>
      </c>
      <c r="Y247" s="71">
        <v>0</v>
      </c>
    </row>
    <row r="248" spans="1:25" x14ac:dyDescent="0.25">
      <c r="A248" s="40" t="s">
        <v>70</v>
      </c>
      <c r="B248" s="41">
        <v>6</v>
      </c>
      <c r="C248" s="42">
        <v>27.281349179999999</v>
      </c>
      <c r="D248" s="43">
        <f t="shared" si="74"/>
        <v>1.1311341966614716E-2</v>
      </c>
      <c r="E248" s="42">
        <v>0.209846</v>
      </c>
      <c r="F248" s="26"/>
      <c r="G248" s="65" t="s">
        <v>77</v>
      </c>
      <c r="H248" s="15">
        <v>2</v>
      </c>
      <c r="I248" s="71">
        <v>22.894628179999998</v>
      </c>
      <c r="J248" s="71">
        <v>0</v>
      </c>
      <c r="K248" s="15">
        <v>1</v>
      </c>
      <c r="L248" s="71">
        <v>2</v>
      </c>
      <c r="M248" s="71">
        <v>0</v>
      </c>
      <c r="N248" s="15">
        <v>0</v>
      </c>
      <c r="O248" s="71">
        <v>0</v>
      </c>
      <c r="P248" s="71">
        <v>0</v>
      </c>
      <c r="Q248" s="15">
        <v>0</v>
      </c>
      <c r="R248" s="71">
        <v>0</v>
      </c>
      <c r="S248" s="71">
        <v>0</v>
      </c>
      <c r="T248" s="70">
        <v>3</v>
      </c>
      <c r="U248" s="72">
        <v>2.3867209999999996</v>
      </c>
      <c r="V248" s="72">
        <v>0.209846</v>
      </c>
      <c r="W248" s="15">
        <v>0</v>
      </c>
      <c r="X248" s="71">
        <v>0.71819673500000003</v>
      </c>
      <c r="Y248" s="71">
        <v>0</v>
      </c>
    </row>
    <row r="249" spans="1:25" x14ac:dyDescent="0.25">
      <c r="A249" s="40" t="s">
        <v>76</v>
      </c>
      <c r="B249" s="41">
        <v>0</v>
      </c>
      <c r="C249" s="42">
        <v>0.31715845102052426</v>
      </c>
      <c r="D249" s="43">
        <f t="shared" si="74"/>
        <v>1.314996437098854E-4</v>
      </c>
      <c r="E249" s="42">
        <v>7.2727727272727277E-2</v>
      </c>
      <c r="F249" s="26"/>
      <c r="G249" s="65" t="s">
        <v>76</v>
      </c>
      <c r="H249" s="15">
        <v>0</v>
      </c>
      <c r="I249" s="71">
        <v>0</v>
      </c>
      <c r="J249" s="71">
        <v>0</v>
      </c>
      <c r="K249" s="15">
        <v>0</v>
      </c>
      <c r="L249" s="71">
        <v>0</v>
      </c>
      <c r="M249" s="71">
        <v>0</v>
      </c>
      <c r="N249" s="15">
        <v>0</v>
      </c>
      <c r="O249" s="71">
        <v>0</v>
      </c>
      <c r="P249" s="71">
        <v>0</v>
      </c>
      <c r="Q249" s="15">
        <v>0</v>
      </c>
      <c r="R249" s="71">
        <v>0</v>
      </c>
      <c r="S249" s="71">
        <v>0</v>
      </c>
      <c r="T249" s="70">
        <v>0</v>
      </c>
      <c r="U249" s="72">
        <v>0.31715845102052426</v>
      </c>
      <c r="V249" s="72">
        <v>7.2727727272727277E-2</v>
      </c>
      <c r="W249" s="15">
        <v>0</v>
      </c>
      <c r="X249" s="71">
        <v>0</v>
      </c>
      <c r="Y249" s="71">
        <v>0</v>
      </c>
    </row>
    <row r="250" spans="1:25" x14ac:dyDescent="0.25">
      <c r="A250" s="40" t="s">
        <v>73</v>
      </c>
      <c r="B250" s="41">
        <v>13</v>
      </c>
      <c r="C250" s="42">
        <v>113.34722826000002</v>
      </c>
      <c r="D250" s="43">
        <f t="shared" si="74"/>
        <v>4.6995815762539785E-2</v>
      </c>
      <c r="E250" s="42">
        <v>0</v>
      </c>
      <c r="F250" s="26"/>
      <c r="G250" s="65" t="s">
        <v>73</v>
      </c>
      <c r="H250" s="15">
        <v>5</v>
      </c>
      <c r="I250" s="71">
        <v>95.054764260000013</v>
      </c>
      <c r="J250" s="71">
        <v>0</v>
      </c>
      <c r="K250" s="15">
        <v>2</v>
      </c>
      <c r="L250" s="71">
        <v>15.4</v>
      </c>
      <c r="M250" s="71">
        <v>0</v>
      </c>
      <c r="N250" s="15">
        <v>0</v>
      </c>
      <c r="O250" s="71">
        <v>0</v>
      </c>
      <c r="P250" s="71">
        <v>0</v>
      </c>
      <c r="Q250" s="15">
        <v>0</v>
      </c>
      <c r="R250" s="71">
        <v>0</v>
      </c>
      <c r="S250" s="71">
        <v>0</v>
      </c>
      <c r="T250" s="70">
        <v>6</v>
      </c>
      <c r="U250" s="72">
        <v>2.8924639999999999</v>
      </c>
      <c r="V250" s="72">
        <v>0</v>
      </c>
      <c r="W250" s="15">
        <v>0</v>
      </c>
      <c r="X250" s="71">
        <v>0</v>
      </c>
      <c r="Y250" s="71">
        <v>0</v>
      </c>
    </row>
    <row r="251" spans="1:25" x14ac:dyDescent="0.25">
      <c r="A251" s="40" t="s">
        <v>75</v>
      </c>
      <c r="B251" s="41">
        <v>49</v>
      </c>
      <c r="C251" s="42">
        <v>400.97455946400197</v>
      </c>
      <c r="D251" s="43">
        <f t="shared" si="74"/>
        <v>0.1662513218127438</v>
      </c>
      <c r="E251" s="42">
        <v>130</v>
      </c>
      <c r="F251" s="26"/>
      <c r="G251" s="65" t="s">
        <v>75</v>
      </c>
      <c r="H251" s="15">
        <v>6</v>
      </c>
      <c r="I251" s="71">
        <v>221.72675146</v>
      </c>
      <c r="J251" s="71">
        <v>94.3</v>
      </c>
      <c r="K251" s="15">
        <v>7</v>
      </c>
      <c r="L251" s="71">
        <v>159.19999999999999</v>
      </c>
      <c r="M251" s="71">
        <v>35.700000000000003</v>
      </c>
      <c r="N251" s="15">
        <v>0</v>
      </c>
      <c r="O251" s="71">
        <v>0</v>
      </c>
      <c r="P251" s="71">
        <v>0</v>
      </c>
      <c r="Q251" s="15">
        <v>0</v>
      </c>
      <c r="R251" s="71">
        <v>0</v>
      </c>
      <c r="S251" s="71">
        <v>0</v>
      </c>
      <c r="T251" s="70">
        <v>36</v>
      </c>
      <c r="U251" s="72">
        <v>20.047808004002004</v>
      </c>
      <c r="V251" s="72">
        <v>0</v>
      </c>
      <c r="W251" s="15">
        <v>0</v>
      </c>
      <c r="X251" s="71">
        <v>0</v>
      </c>
      <c r="Y251" s="71">
        <v>0</v>
      </c>
    </row>
    <row r="252" spans="1:25" x14ac:dyDescent="0.25">
      <c r="A252" s="40" t="s">
        <v>68</v>
      </c>
      <c r="B252" s="41">
        <v>32</v>
      </c>
      <c r="C252" s="42">
        <v>652.23160838666672</v>
      </c>
      <c r="D252" s="43">
        <f t="shared" si="74"/>
        <v>0.27042704945491697</v>
      </c>
      <c r="E252" s="42">
        <v>0</v>
      </c>
      <c r="F252" s="26"/>
      <c r="G252" s="65" t="s">
        <v>68</v>
      </c>
      <c r="H252" s="15">
        <v>12</v>
      </c>
      <c r="I252" s="71">
        <v>490.33646346</v>
      </c>
      <c r="J252" s="71">
        <v>0</v>
      </c>
      <c r="K252" s="15">
        <v>7</v>
      </c>
      <c r="L252" s="71">
        <v>153.12</v>
      </c>
      <c r="M252" s="71">
        <v>0</v>
      </c>
      <c r="N252" s="15">
        <v>0</v>
      </c>
      <c r="O252" s="71">
        <v>0</v>
      </c>
      <c r="P252" s="71">
        <v>0</v>
      </c>
      <c r="Q252" s="15">
        <v>0</v>
      </c>
      <c r="R252" s="71">
        <v>0</v>
      </c>
      <c r="S252" s="71">
        <v>0</v>
      </c>
      <c r="T252" s="70">
        <v>13</v>
      </c>
      <c r="U252" s="72">
        <v>8.7751449266666679</v>
      </c>
      <c r="V252" s="72">
        <v>0</v>
      </c>
      <c r="W252" s="15">
        <v>0</v>
      </c>
      <c r="X252" s="71">
        <v>0</v>
      </c>
      <c r="Y252" s="71">
        <v>0</v>
      </c>
    </row>
    <row r="253" spans="1:25" x14ac:dyDescent="0.25">
      <c r="A253" s="40" t="s">
        <v>69</v>
      </c>
      <c r="B253" s="41">
        <v>9</v>
      </c>
      <c r="C253" s="42">
        <v>100.31079416820513</v>
      </c>
      <c r="D253" s="43">
        <f t="shared" si="74"/>
        <v>4.1590673844352354E-2</v>
      </c>
      <c r="E253" s="42">
        <v>0</v>
      </c>
      <c r="F253" s="26"/>
      <c r="G253" s="65" t="s">
        <v>69</v>
      </c>
      <c r="H253" s="15">
        <v>2</v>
      </c>
      <c r="I253" s="71">
        <v>40.484589040000003</v>
      </c>
      <c r="J253" s="71">
        <v>0</v>
      </c>
      <c r="K253" s="15">
        <v>4</v>
      </c>
      <c r="L253" s="71">
        <v>56.84</v>
      </c>
      <c r="M253" s="71">
        <v>0</v>
      </c>
      <c r="N253" s="15">
        <v>0</v>
      </c>
      <c r="O253" s="71">
        <v>0</v>
      </c>
      <c r="P253" s="71">
        <v>0</v>
      </c>
      <c r="Q253" s="15">
        <v>0</v>
      </c>
      <c r="R253" s="71">
        <v>0</v>
      </c>
      <c r="S253" s="71">
        <v>0</v>
      </c>
      <c r="T253" s="70">
        <v>3</v>
      </c>
      <c r="U253" s="72">
        <v>2.9862051282051274</v>
      </c>
      <c r="V253" s="72">
        <v>0</v>
      </c>
      <c r="W253" s="15">
        <v>0</v>
      </c>
      <c r="X253" s="71">
        <v>0</v>
      </c>
      <c r="Y253" s="71">
        <v>0</v>
      </c>
    </row>
    <row r="254" spans="1:25" ht="17.25" x14ac:dyDescent="0.25">
      <c r="A254" s="49" t="s">
        <v>122</v>
      </c>
      <c r="B254" s="37">
        <f>SUM(B255:B256)</f>
        <v>3</v>
      </c>
      <c r="C254" s="38">
        <f t="shared" ref="C254:E254" si="75">SUM(C255:C256)</f>
        <v>1.4363934700000001</v>
      </c>
      <c r="D254" s="39">
        <f t="shared" si="75"/>
        <v>5.9555477372407351E-4</v>
      </c>
      <c r="E254" s="38">
        <f t="shared" si="75"/>
        <v>0</v>
      </c>
      <c r="F254" s="73"/>
      <c r="G254" s="65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</row>
    <row r="255" spans="1:25" x14ac:dyDescent="0.25">
      <c r="A255" s="40" t="s">
        <v>66</v>
      </c>
      <c r="B255" s="41">
        <v>3</v>
      </c>
      <c r="C255" s="42">
        <v>0.71819673500000003</v>
      </c>
      <c r="D255" s="43">
        <f>C255/$C$241</f>
        <v>2.9777738686203675E-4</v>
      </c>
      <c r="E255" s="42">
        <v>0</v>
      </c>
      <c r="F255" s="26"/>
      <c r="G255" s="6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</row>
    <row r="256" spans="1:25" x14ac:dyDescent="0.25">
      <c r="A256" s="40" t="s">
        <v>70</v>
      </c>
      <c r="B256" s="41">
        <v>0</v>
      </c>
      <c r="C256" s="42">
        <v>0.71819673500000003</v>
      </c>
      <c r="D256" s="43">
        <f>C256/$C$241</f>
        <v>2.9777738686203675E-4</v>
      </c>
      <c r="E256" s="42">
        <v>0</v>
      </c>
      <c r="F256" s="26"/>
      <c r="G256" s="65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</row>
    <row r="257" spans="1:25" x14ac:dyDescent="0.25">
      <c r="A257" s="29" t="s">
        <v>30</v>
      </c>
      <c r="B257" s="34">
        <f>SUM(B258:B268)</f>
        <v>436</v>
      </c>
      <c r="C257" s="30">
        <f t="shared" ref="C257:E257" si="76">SUM(C258:C268)</f>
        <v>3000.4263378672458</v>
      </c>
      <c r="D257" s="35">
        <f t="shared" si="76"/>
        <v>0.99999999999999989</v>
      </c>
      <c r="E257" s="30">
        <f t="shared" si="76"/>
        <v>24.392814734331772</v>
      </c>
      <c r="F257" s="26"/>
      <c r="G257" s="62" t="s">
        <v>30</v>
      </c>
      <c r="H257" s="68">
        <f>SUM(H258:H268)</f>
        <v>98</v>
      </c>
      <c r="I257" s="69">
        <f t="shared" ref="I257:Y257" si="77">SUM(I258:I268)</f>
        <v>1947.7045691799999</v>
      </c>
      <c r="J257" s="69">
        <f t="shared" si="77"/>
        <v>20</v>
      </c>
      <c r="K257" s="68">
        <f t="shared" si="77"/>
        <v>59</v>
      </c>
      <c r="L257" s="69">
        <f t="shared" si="77"/>
        <v>821.95665815000007</v>
      </c>
      <c r="M257" s="69">
        <f t="shared" si="77"/>
        <v>0</v>
      </c>
      <c r="N257" s="68">
        <f t="shared" si="77"/>
        <v>0</v>
      </c>
      <c r="O257" s="69">
        <f t="shared" si="77"/>
        <v>0</v>
      </c>
      <c r="P257" s="69">
        <f t="shared" si="77"/>
        <v>0</v>
      </c>
      <c r="Q257" s="68">
        <f t="shared" si="77"/>
        <v>1</v>
      </c>
      <c r="R257" s="69">
        <f t="shared" si="77"/>
        <v>50</v>
      </c>
      <c r="S257" s="69">
        <f t="shared" si="77"/>
        <v>0</v>
      </c>
      <c r="T257" s="68">
        <f t="shared" si="77"/>
        <v>278</v>
      </c>
      <c r="U257" s="69">
        <f t="shared" si="77"/>
        <v>180.76511053724568</v>
      </c>
      <c r="V257" s="69">
        <f t="shared" si="77"/>
        <v>4.3928147343317763</v>
      </c>
      <c r="W257" s="68">
        <f t="shared" si="77"/>
        <v>0</v>
      </c>
      <c r="X257" s="69">
        <f t="shared" si="77"/>
        <v>0</v>
      </c>
      <c r="Y257" s="69">
        <f t="shared" si="77"/>
        <v>0</v>
      </c>
    </row>
    <row r="258" spans="1:25" x14ac:dyDescent="0.25">
      <c r="A258" s="44" t="s">
        <v>67</v>
      </c>
      <c r="B258" s="41">
        <v>99</v>
      </c>
      <c r="C258" s="42">
        <v>573.16448751000007</v>
      </c>
      <c r="D258" s="43">
        <f>C258/$C$257</f>
        <v>0.19102768172519616</v>
      </c>
      <c r="E258" s="42">
        <v>0</v>
      </c>
      <c r="F258" s="26"/>
      <c r="G258" s="65" t="s">
        <v>67</v>
      </c>
      <c r="H258" s="15">
        <v>21</v>
      </c>
      <c r="I258" s="71">
        <v>328.61074736000006</v>
      </c>
      <c r="J258" s="71">
        <v>0</v>
      </c>
      <c r="K258" s="15">
        <v>17</v>
      </c>
      <c r="L258" s="71">
        <v>199.06665814999999</v>
      </c>
      <c r="M258" s="71">
        <v>0</v>
      </c>
      <c r="N258" s="15">
        <v>0</v>
      </c>
      <c r="O258" s="71">
        <v>0</v>
      </c>
      <c r="P258" s="71">
        <v>0</v>
      </c>
      <c r="Q258" s="15">
        <v>0</v>
      </c>
      <c r="R258" s="71">
        <v>0</v>
      </c>
      <c r="S258" s="71">
        <v>0</v>
      </c>
      <c r="T258" s="70">
        <v>61</v>
      </c>
      <c r="U258" s="72">
        <v>45.487082000000015</v>
      </c>
      <c r="V258" s="72">
        <v>0</v>
      </c>
      <c r="W258" s="15">
        <v>0</v>
      </c>
      <c r="X258" s="71">
        <v>0</v>
      </c>
      <c r="Y258" s="71">
        <v>0</v>
      </c>
    </row>
    <row r="259" spans="1:25" x14ac:dyDescent="0.25">
      <c r="A259" s="44" t="s">
        <v>72</v>
      </c>
      <c r="B259" s="41">
        <v>39</v>
      </c>
      <c r="C259" s="42">
        <v>316.11023666</v>
      </c>
      <c r="D259" s="43">
        <f t="shared" ref="D259:D268" si="78">C259/$C$257</f>
        <v>0.10535510659618344</v>
      </c>
      <c r="E259" s="42">
        <v>0.25</v>
      </c>
      <c r="F259" s="26"/>
      <c r="G259" s="65" t="s">
        <v>72</v>
      </c>
      <c r="H259" s="15">
        <v>9</v>
      </c>
      <c r="I259" s="71">
        <v>159.38023666000001</v>
      </c>
      <c r="J259" s="71">
        <v>0</v>
      </c>
      <c r="K259" s="15">
        <v>6</v>
      </c>
      <c r="L259" s="71">
        <v>138.93</v>
      </c>
      <c r="M259" s="71">
        <v>0</v>
      </c>
      <c r="N259" s="15">
        <v>0</v>
      </c>
      <c r="O259" s="71">
        <v>0</v>
      </c>
      <c r="P259" s="71">
        <v>0</v>
      </c>
      <c r="Q259" s="15">
        <v>0</v>
      </c>
      <c r="R259" s="71">
        <v>0</v>
      </c>
      <c r="S259" s="71">
        <v>0</v>
      </c>
      <c r="T259" s="70">
        <v>24</v>
      </c>
      <c r="U259" s="72">
        <v>17.8</v>
      </c>
      <c r="V259" s="72">
        <v>0.25</v>
      </c>
      <c r="W259" s="15">
        <v>0</v>
      </c>
      <c r="X259" s="71">
        <v>0</v>
      </c>
      <c r="Y259" s="71">
        <v>0</v>
      </c>
    </row>
    <row r="260" spans="1:25" x14ac:dyDescent="0.25">
      <c r="A260" s="44" t="s">
        <v>71</v>
      </c>
      <c r="B260" s="41">
        <v>50</v>
      </c>
      <c r="C260" s="42">
        <v>559.25485561897426</v>
      </c>
      <c r="D260" s="43">
        <f t="shared" si="78"/>
        <v>0.18639179657931618</v>
      </c>
      <c r="E260" s="42">
        <v>0</v>
      </c>
      <c r="F260" s="26"/>
      <c r="G260" s="65" t="s">
        <v>71</v>
      </c>
      <c r="H260" s="15">
        <v>18</v>
      </c>
      <c r="I260" s="71">
        <v>468.13389127999994</v>
      </c>
      <c r="J260" s="71">
        <v>0</v>
      </c>
      <c r="K260" s="15">
        <v>1</v>
      </c>
      <c r="L260" s="71">
        <v>20</v>
      </c>
      <c r="M260" s="71">
        <v>0</v>
      </c>
      <c r="N260" s="15">
        <v>0</v>
      </c>
      <c r="O260" s="71">
        <v>0</v>
      </c>
      <c r="P260" s="71">
        <v>0</v>
      </c>
      <c r="Q260" s="15">
        <v>1</v>
      </c>
      <c r="R260" s="71">
        <v>50</v>
      </c>
      <c r="S260" s="71">
        <v>0</v>
      </c>
      <c r="T260" s="70">
        <v>30</v>
      </c>
      <c r="U260" s="72">
        <v>21.120964338974368</v>
      </c>
      <c r="V260" s="72">
        <v>0</v>
      </c>
      <c r="W260" s="15">
        <v>0</v>
      </c>
      <c r="X260" s="71">
        <v>0</v>
      </c>
      <c r="Y260" s="71">
        <v>0</v>
      </c>
    </row>
    <row r="261" spans="1:25" x14ac:dyDescent="0.25">
      <c r="A261" s="44" t="s">
        <v>66</v>
      </c>
      <c r="B261" s="41">
        <v>35</v>
      </c>
      <c r="C261" s="42">
        <v>97.084159589999999</v>
      </c>
      <c r="D261" s="43">
        <f t="shared" si="78"/>
        <v>3.235678822197284E-2</v>
      </c>
      <c r="E261" s="42">
        <v>0</v>
      </c>
      <c r="F261" s="26"/>
      <c r="G261" s="65" t="s">
        <v>66</v>
      </c>
      <c r="H261" s="15">
        <v>6</v>
      </c>
      <c r="I261" s="71">
        <v>79.574597089999997</v>
      </c>
      <c r="J261" s="71">
        <v>0</v>
      </c>
      <c r="K261" s="15">
        <v>3</v>
      </c>
      <c r="L261" s="71">
        <v>3.1019999999999999</v>
      </c>
      <c r="M261" s="71">
        <v>0</v>
      </c>
      <c r="N261" s="15">
        <v>0</v>
      </c>
      <c r="O261" s="71">
        <v>0</v>
      </c>
      <c r="P261" s="71">
        <v>0</v>
      </c>
      <c r="Q261" s="15">
        <v>0</v>
      </c>
      <c r="R261" s="71">
        <v>0</v>
      </c>
      <c r="S261" s="71">
        <v>0</v>
      </c>
      <c r="T261" s="70">
        <v>26</v>
      </c>
      <c r="U261" s="72">
        <v>14.407562500000003</v>
      </c>
      <c r="V261" s="72">
        <v>0</v>
      </c>
      <c r="W261" s="15">
        <v>0</v>
      </c>
      <c r="X261" s="71">
        <v>0</v>
      </c>
      <c r="Y261" s="71">
        <v>0</v>
      </c>
    </row>
    <row r="262" spans="1:25" x14ac:dyDescent="0.25">
      <c r="A262" s="44" t="s">
        <v>74</v>
      </c>
      <c r="B262" s="41">
        <v>30</v>
      </c>
      <c r="C262" s="42">
        <v>184.48192544433178</v>
      </c>
      <c r="D262" s="43">
        <f t="shared" si="78"/>
        <v>6.1485237319795251E-2</v>
      </c>
      <c r="E262" s="42">
        <v>24.072481734331774</v>
      </c>
      <c r="F262" s="26"/>
      <c r="G262" s="65" t="s">
        <v>74</v>
      </c>
      <c r="H262" s="15">
        <v>6</v>
      </c>
      <c r="I262" s="71">
        <v>71.169443709999996</v>
      </c>
      <c r="J262" s="71">
        <v>20</v>
      </c>
      <c r="K262" s="15">
        <v>10</v>
      </c>
      <c r="L262" s="71">
        <v>100</v>
      </c>
      <c r="M262" s="71">
        <v>0</v>
      </c>
      <c r="N262" s="15">
        <v>0</v>
      </c>
      <c r="O262" s="71">
        <v>0</v>
      </c>
      <c r="P262" s="71">
        <v>0</v>
      </c>
      <c r="Q262" s="15">
        <v>0</v>
      </c>
      <c r="R262" s="71">
        <v>0</v>
      </c>
      <c r="S262" s="71">
        <v>0</v>
      </c>
      <c r="T262" s="70">
        <v>14</v>
      </c>
      <c r="U262" s="72">
        <v>13.312481734331776</v>
      </c>
      <c r="V262" s="72">
        <v>4.0724817343317756</v>
      </c>
      <c r="W262" s="15">
        <v>0</v>
      </c>
      <c r="X262" s="71">
        <v>0</v>
      </c>
      <c r="Y262" s="71">
        <v>0</v>
      </c>
    </row>
    <row r="263" spans="1:25" x14ac:dyDescent="0.25">
      <c r="A263" s="44" t="s">
        <v>70</v>
      </c>
      <c r="B263" s="41">
        <v>21</v>
      </c>
      <c r="C263" s="42">
        <v>110.99589806</v>
      </c>
      <c r="D263" s="43">
        <f t="shared" si="78"/>
        <v>3.6993375461067901E-2</v>
      </c>
      <c r="E263" s="42">
        <v>0</v>
      </c>
      <c r="F263" s="26"/>
      <c r="G263" s="65" t="s">
        <v>77</v>
      </c>
      <c r="H263" s="15">
        <v>5</v>
      </c>
      <c r="I263" s="71">
        <v>72.527023060000005</v>
      </c>
      <c r="J263" s="71">
        <v>0</v>
      </c>
      <c r="K263" s="15">
        <v>3</v>
      </c>
      <c r="L263" s="71">
        <v>31</v>
      </c>
      <c r="M263" s="71">
        <v>0</v>
      </c>
      <c r="N263" s="15">
        <v>0</v>
      </c>
      <c r="O263" s="71">
        <v>0</v>
      </c>
      <c r="P263" s="71">
        <v>0</v>
      </c>
      <c r="Q263" s="15">
        <v>0</v>
      </c>
      <c r="R263" s="71">
        <v>0</v>
      </c>
      <c r="S263" s="71">
        <v>0</v>
      </c>
      <c r="T263" s="70">
        <v>13</v>
      </c>
      <c r="U263" s="72">
        <v>7.4688749999999988</v>
      </c>
      <c r="V263" s="72">
        <v>0</v>
      </c>
      <c r="W263" s="15">
        <v>0</v>
      </c>
      <c r="X263" s="71">
        <v>0</v>
      </c>
      <c r="Y263" s="71">
        <v>0</v>
      </c>
    </row>
    <row r="264" spans="1:25" x14ac:dyDescent="0.25">
      <c r="A264" s="44" t="s">
        <v>76</v>
      </c>
      <c r="B264" s="41">
        <v>0</v>
      </c>
      <c r="C264" s="42">
        <v>0.59324890556597876</v>
      </c>
      <c r="D264" s="43">
        <f t="shared" si="78"/>
        <v>1.977215364626049E-4</v>
      </c>
      <c r="E264" s="42">
        <v>0</v>
      </c>
      <c r="F264" s="26"/>
      <c r="G264" s="65" t="s">
        <v>76</v>
      </c>
      <c r="H264" s="15">
        <v>0</v>
      </c>
      <c r="I264" s="71">
        <v>0</v>
      </c>
      <c r="J264" s="71">
        <v>0</v>
      </c>
      <c r="K264" s="15">
        <v>0</v>
      </c>
      <c r="L264" s="71">
        <v>0</v>
      </c>
      <c r="M264" s="71">
        <v>0</v>
      </c>
      <c r="N264" s="15">
        <v>0</v>
      </c>
      <c r="O264" s="71">
        <v>0</v>
      </c>
      <c r="P264" s="71">
        <v>0</v>
      </c>
      <c r="Q264" s="15">
        <v>0</v>
      </c>
      <c r="R264" s="71">
        <v>0</v>
      </c>
      <c r="S264" s="71">
        <v>0</v>
      </c>
      <c r="T264" s="70">
        <v>0</v>
      </c>
      <c r="U264" s="72">
        <v>0.59324890556597876</v>
      </c>
      <c r="V264" s="72">
        <v>0</v>
      </c>
      <c r="W264" s="15">
        <v>0</v>
      </c>
      <c r="X264" s="71">
        <v>0</v>
      </c>
      <c r="Y264" s="71">
        <v>0</v>
      </c>
    </row>
    <row r="265" spans="1:25" x14ac:dyDescent="0.25">
      <c r="A265" s="44" t="s">
        <v>73</v>
      </c>
      <c r="B265" s="41">
        <v>7</v>
      </c>
      <c r="C265" s="42">
        <v>25.287375039999997</v>
      </c>
      <c r="D265" s="43">
        <f t="shared" si="78"/>
        <v>8.4279272984834203E-3</v>
      </c>
      <c r="E265" s="42">
        <v>0</v>
      </c>
      <c r="F265" s="26"/>
      <c r="G265" s="65" t="s">
        <v>73</v>
      </c>
      <c r="H265" s="15">
        <v>1</v>
      </c>
      <c r="I265" s="71">
        <v>19.860911039999998</v>
      </c>
      <c r="J265" s="71">
        <v>0</v>
      </c>
      <c r="K265" s="15">
        <v>0</v>
      </c>
      <c r="L265" s="71">
        <v>0</v>
      </c>
      <c r="M265" s="71">
        <v>0</v>
      </c>
      <c r="N265" s="15">
        <v>0</v>
      </c>
      <c r="O265" s="71">
        <v>0</v>
      </c>
      <c r="P265" s="71">
        <v>0</v>
      </c>
      <c r="Q265" s="15">
        <v>0</v>
      </c>
      <c r="R265" s="71">
        <v>0</v>
      </c>
      <c r="S265" s="71">
        <v>0</v>
      </c>
      <c r="T265" s="70">
        <v>6</v>
      </c>
      <c r="U265" s="72">
        <v>5.4264640000000002</v>
      </c>
      <c r="V265" s="72">
        <v>0</v>
      </c>
      <c r="W265" s="15">
        <v>0</v>
      </c>
      <c r="X265" s="71">
        <v>0</v>
      </c>
      <c r="Y265" s="71">
        <v>0</v>
      </c>
    </row>
    <row r="266" spans="1:25" x14ac:dyDescent="0.25">
      <c r="A266" s="44" t="s">
        <v>75</v>
      </c>
      <c r="B266" s="41">
        <v>57</v>
      </c>
      <c r="C266" s="42">
        <v>133.73544530016841</v>
      </c>
      <c r="D266" s="43">
        <f t="shared" si="78"/>
        <v>4.4572147501954616E-2</v>
      </c>
      <c r="E266" s="42">
        <v>4.5332999999999998E-2</v>
      </c>
      <c r="F266" s="26"/>
      <c r="G266" s="65" t="s">
        <v>75</v>
      </c>
      <c r="H266" s="15">
        <v>4</v>
      </c>
      <c r="I266" s="71">
        <v>67.050071629999991</v>
      </c>
      <c r="J266" s="71">
        <v>0</v>
      </c>
      <c r="K266" s="15">
        <v>5</v>
      </c>
      <c r="L266" s="71">
        <v>43.5</v>
      </c>
      <c r="M266" s="71">
        <v>0</v>
      </c>
      <c r="N266" s="15">
        <v>0</v>
      </c>
      <c r="O266" s="71">
        <v>0</v>
      </c>
      <c r="P266" s="71">
        <v>0</v>
      </c>
      <c r="Q266" s="15">
        <v>0</v>
      </c>
      <c r="R266" s="71">
        <v>0</v>
      </c>
      <c r="S266" s="71">
        <v>0</v>
      </c>
      <c r="T266" s="70">
        <v>48</v>
      </c>
      <c r="U266" s="72">
        <v>23.185373670168421</v>
      </c>
      <c r="V266" s="72">
        <v>4.5332999999999998E-2</v>
      </c>
      <c r="W266" s="15">
        <v>0</v>
      </c>
      <c r="X266" s="71">
        <v>0</v>
      </c>
      <c r="Y266" s="71">
        <v>0</v>
      </c>
    </row>
    <row r="267" spans="1:25" x14ac:dyDescent="0.25">
      <c r="A267" s="44" t="s">
        <v>68</v>
      </c>
      <c r="B267" s="41">
        <v>54</v>
      </c>
      <c r="C267" s="42">
        <v>569.98272200999997</v>
      </c>
      <c r="D267" s="43">
        <f t="shared" si="78"/>
        <v>0.18996724392679254</v>
      </c>
      <c r="E267" s="42">
        <v>2.5000000000000001E-2</v>
      </c>
      <c r="F267" s="26"/>
      <c r="G267" s="65" t="s">
        <v>68</v>
      </c>
      <c r="H267" s="15">
        <v>15</v>
      </c>
      <c r="I267" s="71">
        <v>413.03986875000004</v>
      </c>
      <c r="J267" s="71">
        <v>0</v>
      </c>
      <c r="K267" s="15">
        <v>4</v>
      </c>
      <c r="L267" s="71">
        <v>137.34</v>
      </c>
      <c r="M267" s="71">
        <v>0</v>
      </c>
      <c r="N267" s="15">
        <v>0</v>
      </c>
      <c r="O267" s="71">
        <v>0</v>
      </c>
      <c r="P267" s="71">
        <v>0</v>
      </c>
      <c r="Q267" s="15">
        <v>0</v>
      </c>
      <c r="R267" s="71">
        <v>0</v>
      </c>
      <c r="S267" s="71">
        <v>0</v>
      </c>
      <c r="T267" s="70">
        <v>35</v>
      </c>
      <c r="U267" s="72">
        <v>19.602853259999993</v>
      </c>
      <c r="V267" s="72">
        <v>2.5000000000000001E-2</v>
      </c>
      <c r="W267" s="15">
        <v>0</v>
      </c>
      <c r="X267" s="71">
        <v>0</v>
      </c>
      <c r="Y267" s="71">
        <v>0</v>
      </c>
    </row>
    <row r="268" spans="1:25" x14ac:dyDescent="0.25">
      <c r="A268" s="44" t="s">
        <v>69</v>
      </c>
      <c r="B268" s="41">
        <v>44</v>
      </c>
      <c r="C268" s="42">
        <v>429.7359837282051</v>
      </c>
      <c r="D268" s="43">
        <f t="shared" si="78"/>
        <v>0.14322497383277497</v>
      </c>
      <c r="E268" s="42">
        <v>0</v>
      </c>
      <c r="F268" s="26"/>
      <c r="G268" s="65" t="s">
        <v>69</v>
      </c>
      <c r="H268" s="15">
        <v>13</v>
      </c>
      <c r="I268" s="71">
        <v>268.35777859999996</v>
      </c>
      <c r="J268" s="71">
        <v>0</v>
      </c>
      <c r="K268" s="15">
        <v>10</v>
      </c>
      <c r="L268" s="71">
        <v>149.018</v>
      </c>
      <c r="M268" s="71">
        <v>0</v>
      </c>
      <c r="N268" s="15">
        <v>0</v>
      </c>
      <c r="O268" s="71">
        <v>0</v>
      </c>
      <c r="P268" s="71">
        <v>0</v>
      </c>
      <c r="Q268" s="15">
        <v>0</v>
      </c>
      <c r="R268" s="71">
        <v>0</v>
      </c>
      <c r="S268" s="71">
        <v>0</v>
      </c>
      <c r="T268" s="70">
        <v>21</v>
      </c>
      <c r="U268" s="72">
        <v>12.360205128205131</v>
      </c>
      <c r="V268" s="72">
        <v>0</v>
      </c>
      <c r="W268" s="15">
        <v>0</v>
      </c>
      <c r="X268" s="71">
        <v>0</v>
      </c>
      <c r="Y268" s="71">
        <v>0</v>
      </c>
    </row>
    <row r="269" spans="1:25" x14ac:dyDescent="0.25">
      <c r="A269" s="29" t="s">
        <v>31</v>
      </c>
      <c r="B269" s="46">
        <f>B270+B282</f>
        <v>1207</v>
      </c>
      <c r="C269" s="47">
        <f t="shared" ref="C269:E269" si="79">C270+C282</f>
        <v>2148.651182030138</v>
      </c>
      <c r="D269" s="48">
        <f t="shared" si="79"/>
        <v>0.99999999999999989</v>
      </c>
      <c r="E269" s="30">
        <f t="shared" si="79"/>
        <v>18.940939651776372</v>
      </c>
      <c r="F269" s="26"/>
      <c r="G269" s="62" t="s">
        <v>31</v>
      </c>
      <c r="H269" s="68">
        <f>SUM(H271:H281)</f>
        <v>77</v>
      </c>
      <c r="I269" s="69">
        <f t="shared" ref="I269:Y269" si="80">SUM(I271:I281)</f>
        <v>1997.538</v>
      </c>
      <c r="J269" s="69">
        <f t="shared" si="80"/>
        <v>0</v>
      </c>
      <c r="K269" s="68">
        <f t="shared" si="80"/>
        <v>0</v>
      </c>
      <c r="L269" s="69">
        <f t="shared" si="80"/>
        <v>0</v>
      </c>
      <c r="M269" s="69">
        <f t="shared" si="80"/>
        <v>0</v>
      </c>
      <c r="N269" s="68">
        <f t="shared" si="80"/>
        <v>0</v>
      </c>
      <c r="O269" s="69">
        <f t="shared" si="80"/>
        <v>0</v>
      </c>
      <c r="P269" s="69">
        <f t="shared" si="80"/>
        <v>0</v>
      </c>
      <c r="Q269" s="68">
        <f t="shared" si="80"/>
        <v>0</v>
      </c>
      <c r="R269" s="69">
        <f t="shared" si="80"/>
        <v>0</v>
      </c>
      <c r="S269" s="69">
        <f t="shared" si="80"/>
        <v>0</v>
      </c>
      <c r="T269" s="68">
        <f t="shared" si="80"/>
        <v>96</v>
      </c>
      <c r="U269" s="69">
        <f t="shared" si="80"/>
        <v>27.291253136997586</v>
      </c>
      <c r="V269" s="69">
        <f t="shared" si="80"/>
        <v>0.20354299999999997</v>
      </c>
      <c r="W269" s="68">
        <f t="shared" si="80"/>
        <v>1034</v>
      </c>
      <c r="X269" s="69">
        <f t="shared" si="80"/>
        <v>123.82192889314037</v>
      </c>
      <c r="Y269" s="69">
        <f t="shared" si="80"/>
        <v>18.737396651776372</v>
      </c>
    </row>
    <row r="270" spans="1:25" x14ac:dyDescent="0.25">
      <c r="A270" s="49" t="s">
        <v>82</v>
      </c>
      <c r="B270" s="50">
        <f>SUM(B271:B281)</f>
        <v>173</v>
      </c>
      <c r="C270" s="51">
        <f t="shared" ref="C270:E270" si="81">SUM(C271:C281)</f>
        <v>2024.8292531369975</v>
      </c>
      <c r="D270" s="52">
        <f t="shared" si="81"/>
        <v>0.94237225198361496</v>
      </c>
      <c r="E270" s="38">
        <f t="shared" si="81"/>
        <v>0.20354299999999997</v>
      </c>
      <c r="F270" s="26"/>
      <c r="G270" s="63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</row>
    <row r="271" spans="1:25" x14ac:dyDescent="0.25">
      <c r="A271" s="53" t="s">
        <v>67</v>
      </c>
      <c r="B271" s="41">
        <v>65</v>
      </c>
      <c r="C271" s="42">
        <v>676.45533399999988</v>
      </c>
      <c r="D271" s="54">
        <f>C271/$C$269</f>
        <v>0.31482789745372064</v>
      </c>
      <c r="E271" s="42">
        <v>0</v>
      </c>
      <c r="F271" s="26"/>
      <c r="G271" s="65" t="s">
        <v>67</v>
      </c>
      <c r="H271" s="15">
        <v>29</v>
      </c>
      <c r="I271" s="71">
        <v>667.45999999999992</v>
      </c>
      <c r="J271" s="71">
        <v>0</v>
      </c>
      <c r="K271" s="15">
        <v>0</v>
      </c>
      <c r="L271" s="71">
        <v>0</v>
      </c>
      <c r="M271" s="71">
        <v>0</v>
      </c>
      <c r="N271" s="15">
        <v>0</v>
      </c>
      <c r="O271" s="71">
        <v>0</v>
      </c>
      <c r="P271" s="71">
        <v>0</v>
      </c>
      <c r="Q271" s="15">
        <v>0</v>
      </c>
      <c r="R271" s="71">
        <v>0</v>
      </c>
      <c r="S271" s="71">
        <v>0</v>
      </c>
      <c r="T271" s="70">
        <v>36</v>
      </c>
      <c r="U271" s="72">
        <v>8.9953339999999979</v>
      </c>
      <c r="V271" s="72">
        <v>0</v>
      </c>
      <c r="W271" s="15">
        <v>0</v>
      </c>
      <c r="X271" s="71">
        <v>0</v>
      </c>
      <c r="Y271" s="71">
        <v>0</v>
      </c>
    </row>
    <row r="272" spans="1:25" x14ac:dyDescent="0.25">
      <c r="A272" s="53" t="s">
        <v>72</v>
      </c>
      <c r="B272" s="41">
        <v>8</v>
      </c>
      <c r="C272" s="42">
        <v>259.86799999999999</v>
      </c>
      <c r="D272" s="54">
        <f t="shared" ref="D272:D284" si="82">C272/$C$269</f>
        <v>0.12094471274507458</v>
      </c>
      <c r="E272" s="42">
        <v>0</v>
      </c>
      <c r="F272" s="26"/>
      <c r="G272" s="65" t="s">
        <v>72</v>
      </c>
      <c r="H272" s="15">
        <v>5</v>
      </c>
      <c r="I272" s="71">
        <v>258.8</v>
      </c>
      <c r="J272" s="71">
        <v>0</v>
      </c>
      <c r="K272" s="15">
        <v>0</v>
      </c>
      <c r="L272" s="71">
        <v>0</v>
      </c>
      <c r="M272" s="71">
        <v>0</v>
      </c>
      <c r="N272" s="15">
        <v>0</v>
      </c>
      <c r="O272" s="71">
        <v>0</v>
      </c>
      <c r="P272" s="71">
        <v>0</v>
      </c>
      <c r="Q272" s="15">
        <v>0</v>
      </c>
      <c r="R272" s="71">
        <v>0</v>
      </c>
      <c r="S272" s="71">
        <v>0</v>
      </c>
      <c r="T272" s="70">
        <v>3</v>
      </c>
      <c r="U272" s="72">
        <v>1.0680000000000001</v>
      </c>
      <c r="V272" s="72">
        <v>0</v>
      </c>
      <c r="W272" s="15">
        <v>0</v>
      </c>
      <c r="X272" s="71">
        <v>0</v>
      </c>
      <c r="Y272" s="71">
        <v>0</v>
      </c>
    </row>
    <row r="273" spans="1:25" x14ac:dyDescent="0.25">
      <c r="A273" s="53" t="s">
        <v>71</v>
      </c>
      <c r="B273" s="41">
        <v>22</v>
      </c>
      <c r="C273" s="42">
        <v>324.78129733897435</v>
      </c>
      <c r="D273" s="54">
        <f t="shared" si="82"/>
        <v>0.15115589726951725</v>
      </c>
      <c r="E273" s="42">
        <v>0</v>
      </c>
      <c r="F273" s="26"/>
      <c r="G273" s="65" t="s">
        <v>71</v>
      </c>
      <c r="H273" s="15">
        <v>11</v>
      </c>
      <c r="I273" s="71">
        <v>321.49799999999999</v>
      </c>
      <c r="J273" s="71">
        <v>0</v>
      </c>
      <c r="K273" s="15">
        <v>0</v>
      </c>
      <c r="L273" s="71">
        <v>0</v>
      </c>
      <c r="M273" s="71">
        <v>0</v>
      </c>
      <c r="N273" s="15">
        <v>0</v>
      </c>
      <c r="O273" s="71">
        <v>0</v>
      </c>
      <c r="P273" s="71">
        <v>0</v>
      </c>
      <c r="Q273" s="15">
        <v>0</v>
      </c>
      <c r="R273" s="71">
        <v>0</v>
      </c>
      <c r="S273" s="71">
        <v>0</v>
      </c>
      <c r="T273" s="70">
        <v>11</v>
      </c>
      <c r="U273" s="72">
        <v>3.2832973389743594</v>
      </c>
      <c r="V273" s="72">
        <v>0</v>
      </c>
      <c r="W273" s="15">
        <v>0</v>
      </c>
      <c r="X273" s="71">
        <v>0</v>
      </c>
      <c r="Y273" s="71">
        <v>0</v>
      </c>
    </row>
    <row r="274" spans="1:25" x14ac:dyDescent="0.25">
      <c r="A274" s="53" t="s">
        <v>66</v>
      </c>
      <c r="B274" s="41">
        <v>5</v>
      </c>
      <c r="C274" s="42">
        <v>26.229171000000001</v>
      </c>
      <c r="D274" s="54">
        <f t="shared" si="82"/>
        <v>1.2207272738992261E-2</v>
      </c>
      <c r="E274" s="42">
        <v>8.4170999999999996E-2</v>
      </c>
      <c r="F274" s="26"/>
      <c r="G274" s="65" t="s">
        <v>66</v>
      </c>
      <c r="H274" s="15">
        <v>2</v>
      </c>
      <c r="I274" s="71">
        <v>25</v>
      </c>
      <c r="J274" s="71">
        <v>0</v>
      </c>
      <c r="K274" s="15">
        <v>0</v>
      </c>
      <c r="L274" s="71">
        <v>0</v>
      </c>
      <c r="M274" s="71">
        <v>0</v>
      </c>
      <c r="N274" s="15">
        <v>0</v>
      </c>
      <c r="O274" s="71">
        <v>0</v>
      </c>
      <c r="P274" s="71">
        <v>0</v>
      </c>
      <c r="Q274" s="15">
        <v>0</v>
      </c>
      <c r="R274" s="71">
        <v>0</v>
      </c>
      <c r="S274" s="71">
        <v>0</v>
      </c>
      <c r="T274" s="70">
        <v>3</v>
      </c>
      <c r="U274" s="72">
        <v>1.229171</v>
      </c>
      <c r="V274" s="72">
        <v>8.4170999999999996E-2</v>
      </c>
      <c r="W274" s="15">
        <v>603</v>
      </c>
      <c r="X274" s="71">
        <v>74.326380181570187</v>
      </c>
      <c r="Y274" s="71">
        <v>9.4888569558881866</v>
      </c>
    </row>
    <row r="275" spans="1:25" x14ac:dyDescent="0.25">
      <c r="A275" s="53" t="s">
        <v>74</v>
      </c>
      <c r="B275" s="41">
        <v>8</v>
      </c>
      <c r="C275" s="42">
        <v>183.43</v>
      </c>
      <c r="D275" s="54">
        <f t="shared" si="82"/>
        <v>8.5369836450925204E-2</v>
      </c>
      <c r="E275" s="42">
        <v>1.35E-2</v>
      </c>
      <c r="F275" s="26"/>
      <c r="G275" s="65" t="s">
        <v>74</v>
      </c>
      <c r="H275" s="15">
        <v>3</v>
      </c>
      <c r="I275" s="71">
        <v>181.53</v>
      </c>
      <c r="J275" s="71">
        <v>0</v>
      </c>
      <c r="K275" s="15">
        <v>0</v>
      </c>
      <c r="L275" s="71">
        <v>0</v>
      </c>
      <c r="M275" s="71">
        <v>0</v>
      </c>
      <c r="N275" s="15">
        <v>0</v>
      </c>
      <c r="O275" s="71">
        <v>0</v>
      </c>
      <c r="P275" s="71">
        <v>0</v>
      </c>
      <c r="Q275" s="15">
        <v>0</v>
      </c>
      <c r="R275" s="71">
        <v>0</v>
      </c>
      <c r="S275" s="71">
        <v>0</v>
      </c>
      <c r="T275" s="70">
        <v>5</v>
      </c>
      <c r="U275" s="72">
        <v>1.9</v>
      </c>
      <c r="V275" s="72">
        <v>1.35E-2</v>
      </c>
      <c r="W275" s="15">
        <v>0</v>
      </c>
      <c r="X275" s="71">
        <v>0</v>
      </c>
      <c r="Y275" s="71">
        <v>0</v>
      </c>
    </row>
    <row r="276" spans="1:25" x14ac:dyDescent="0.25">
      <c r="A276" s="53" t="s">
        <v>70</v>
      </c>
      <c r="B276" s="41">
        <v>8</v>
      </c>
      <c r="C276" s="42">
        <v>55.705674999999999</v>
      </c>
      <c r="D276" s="54">
        <f t="shared" si="82"/>
        <v>2.5925881067101308E-2</v>
      </c>
      <c r="E276" s="42">
        <v>0</v>
      </c>
      <c r="F276" s="26"/>
      <c r="G276" s="65" t="s">
        <v>77</v>
      </c>
      <c r="H276" s="15">
        <v>1</v>
      </c>
      <c r="I276" s="71">
        <v>53</v>
      </c>
      <c r="J276" s="71">
        <v>0</v>
      </c>
      <c r="K276" s="15">
        <v>0</v>
      </c>
      <c r="L276" s="71">
        <v>0</v>
      </c>
      <c r="M276" s="71">
        <v>0</v>
      </c>
      <c r="N276" s="15">
        <v>0</v>
      </c>
      <c r="O276" s="71">
        <v>0</v>
      </c>
      <c r="P276" s="71">
        <v>0</v>
      </c>
      <c r="Q276" s="15">
        <v>0</v>
      </c>
      <c r="R276" s="71">
        <v>0</v>
      </c>
      <c r="S276" s="71">
        <v>0</v>
      </c>
      <c r="T276" s="70">
        <v>7</v>
      </c>
      <c r="U276" s="72">
        <v>2.7056749999999998</v>
      </c>
      <c r="V276" s="72">
        <v>0</v>
      </c>
      <c r="W276" s="15">
        <v>431</v>
      </c>
      <c r="X276" s="71">
        <v>49.49554871157018</v>
      </c>
      <c r="Y276" s="71">
        <v>9.2485396958881871</v>
      </c>
    </row>
    <row r="277" spans="1:25" x14ac:dyDescent="0.25">
      <c r="A277" s="53" t="s">
        <v>76</v>
      </c>
      <c r="B277" s="41">
        <v>0</v>
      </c>
      <c r="C277" s="42">
        <v>0.17224890556597877</v>
      </c>
      <c r="D277" s="54">
        <f t="shared" si="82"/>
        <v>8.016606278699486E-5</v>
      </c>
      <c r="E277" s="42">
        <v>0</v>
      </c>
      <c r="F277" s="26"/>
      <c r="G277" s="65" t="s">
        <v>76</v>
      </c>
      <c r="H277" s="15">
        <v>0</v>
      </c>
      <c r="I277" s="71">
        <v>0</v>
      </c>
      <c r="J277" s="71">
        <v>0</v>
      </c>
      <c r="K277" s="15">
        <v>0</v>
      </c>
      <c r="L277" s="71">
        <v>0</v>
      </c>
      <c r="M277" s="71">
        <v>0</v>
      </c>
      <c r="N277" s="15">
        <v>0</v>
      </c>
      <c r="O277" s="71">
        <v>0</v>
      </c>
      <c r="P277" s="71">
        <v>0</v>
      </c>
      <c r="Q277" s="15">
        <v>0</v>
      </c>
      <c r="R277" s="71">
        <v>0</v>
      </c>
      <c r="S277" s="71">
        <v>0</v>
      </c>
      <c r="T277" s="70">
        <v>0</v>
      </c>
      <c r="U277" s="72">
        <v>0.17224890556597877</v>
      </c>
      <c r="V277" s="72">
        <v>0</v>
      </c>
      <c r="W277" s="15">
        <v>0</v>
      </c>
      <c r="X277" s="71">
        <v>0</v>
      </c>
      <c r="Y277" s="71">
        <v>0</v>
      </c>
    </row>
    <row r="278" spans="1:25" x14ac:dyDescent="0.25">
      <c r="A278" s="53" t="s">
        <v>73</v>
      </c>
      <c r="B278" s="41">
        <v>5</v>
      </c>
      <c r="C278" s="42">
        <v>1.7524629999999999</v>
      </c>
      <c r="D278" s="54">
        <f t="shared" si="82"/>
        <v>8.1561074903940324E-4</v>
      </c>
      <c r="E278" s="42">
        <v>0</v>
      </c>
      <c r="F278" s="26"/>
      <c r="G278" s="65" t="s">
        <v>73</v>
      </c>
      <c r="H278" s="15">
        <v>0</v>
      </c>
      <c r="I278" s="71">
        <v>0</v>
      </c>
      <c r="J278" s="71">
        <v>0</v>
      </c>
      <c r="K278" s="15">
        <v>0</v>
      </c>
      <c r="L278" s="71">
        <v>0</v>
      </c>
      <c r="M278" s="71">
        <v>0</v>
      </c>
      <c r="N278" s="15">
        <v>0</v>
      </c>
      <c r="O278" s="71">
        <v>0</v>
      </c>
      <c r="P278" s="71">
        <v>0</v>
      </c>
      <c r="Q278" s="15">
        <v>0</v>
      </c>
      <c r="R278" s="71">
        <v>0</v>
      </c>
      <c r="S278" s="71">
        <v>0</v>
      </c>
      <c r="T278" s="70">
        <v>5</v>
      </c>
      <c r="U278" s="72">
        <v>1.7524629999999999</v>
      </c>
      <c r="V278" s="72">
        <v>0</v>
      </c>
      <c r="W278" s="15">
        <v>0</v>
      </c>
      <c r="X278" s="71">
        <v>0</v>
      </c>
      <c r="Y278" s="71">
        <v>0</v>
      </c>
    </row>
    <row r="279" spans="1:25" x14ac:dyDescent="0.25">
      <c r="A279" s="53" t="s">
        <v>75</v>
      </c>
      <c r="B279" s="41">
        <v>10</v>
      </c>
      <c r="C279" s="42">
        <v>2.1935085042521258</v>
      </c>
      <c r="D279" s="54">
        <f t="shared" si="82"/>
        <v>1.0208769681170887E-3</v>
      </c>
      <c r="E279" s="42">
        <v>0</v>
      </c>
      <c r="F279" s="26"/>
      <c r="G279" s="65" t="s">
        <v>75</v>
      </c>
      <c r="H279" s="15">
        <v>0</v>
      </c>
      <c r="I279" s="71">
        <v>0</v>
      </c>
      <c r="J279" s="71">
        <v>0</v>
      </c>
      <c r="K279" s="15">
        <v>0</v>
      </c>
      <c r="L279" s="71">
        <v>0</v>
      </c>
      <c r="M279" s="71">
        <v>0</v>
      </c>
      <c r="N279" s="15">
        <v>0</v>
      </c>
      <c r="O279" s="71">
        <v>0</v>
      </c>
      <c r="P279" s="71">
        <v>0</v>
      </c>
      <c r="Q279" s="15">
        <v>0</v>
      </c>
      <c r="R279" s="71">
        <v>0</v>
      </c>
      <c r="S279" s="71">
        <v>0</v>
      </c>
      <c r="T279" s="70">
        <v>10</v>
      </c>
      <c r="U279" s="72">
        <v>2.1935085042521258</v>
      </c>
      <c r="V279" s="72">
        <v>0</v>
      </c>
      <c r="W279" s="15">
        <v>0</v>
      </c>
      <c r="X279" s="71">
        <v>0</v>
      </c>
      <c r="Y279" s="71">
        <v>0</v>
      </c>
    </row>
    <row r="280" spans="1:25" x14ac:dyDescent="0.25">
      <c r="A280" s="53" t="s">
        <v>68</v>
      </c>
      <c r="B280" s="41">
        <v>20</v>
      </c>
      <c r="C280" s="42">
        <v>256.39047826000001</v>
      </c>
      <c r="D280" s="54">
        <f t="shared" si="82"/>
        <v>0.11932624541585725</v>
      </c>
      <c r="E280" s="42">
        <v>0</v>
      </c>
      <c r="F280" s="26"/>
      <c r="G280" s="65" t="s">
        <v>68</v>
      </c>
      <c r="H280" s="15">
        <v>15</v>
      </c>
      <c r="I280" s="71">
        <v>255.14</v>
      </c>
      <c r="J280" s="71">
        <v>0</v>
      </c>
      <c r="K280" s="15">
        <v>0</v>
      </c>
      <c r="L280" s="71">
        <v>0</v>
      </c>
      <c r="M280" s="71">
        <v>0</v>
      </c>
      <c r="N280" s="15">
        <v>0</v>
      </c>
      <c r="O280" s="71">
        <v>0</v>
      </c>
      <c r="P280" s="71">
        <v>0</v>
      </c>
      <c r="Q280" s="15">
        <v>0</v>
      </c>
      <c r="R280" s="71">
        <v>0</v>
      </c>
      <c r="S280" s="71">
        <v>0</v>
      </c>
      <c r="T280" s="70">
        <v>5</v>
      </c>
      <c r="U280" s="72">
        <v>1.2504782600000002</v>
      </c>
      <c r="V280" s="72">
        <v>0</v>
      </c>
      <c r="W280" s="15">
        <v>0</v>
      </c>
      <c r="X280" s="71">
        <v>0</v>
      </c>
      <c r="Y280" s="71">
        <v>0</v>
      </c>
    </row>
    <row r="281" spans="1:25" x14ac:dyDescent="0.25">
      <c r="A281" s="40" t="s">
        <v>69</v>
      </c>
      <c r="B281" s="41">
        <v>22</v>
      </c>
      <c r="C281" s="42">
        <v>237.85107712820513</v>
      </c>
      <c r="D281" s="43">
        <f t="shared" si="82"/>
        <v>0.11069785506248307</v>
      </c>
      <c r="E281" s="42">
        <v>0.10587199999999999</v>
      </c>
      <c r="F281" s="26"/>
      <c r="G281" s="65" t="s">
        <v>69</v>
      </c>
      <c r="H281" s="15">
        <v>11</v>
      </c>
      <c r="I281" s="71">
        <v>235.11</v>
      </c>
      <c r="J281" s="71">
        <v>0</v>
      </c>
      <c r="K281" s="15">
        <v>0</v>
      </c>
      <c r="L281" s="71">
        <v>0</v>
      </c>
      <c r="M281" s="71">
        <v>0</v>
      </c>
      <c r="N281" s="15">
        <v>0</v>
      </c>
      <c r="O281" s="71">
        <v>0</v>
      </c>
      <c r="P281" s="71">
        <v>0</v>
      </c>
      <c r="Q281" s="15">
        <v>0</v>
      </c>
      <c r="R281" s="71">
        <v>0</v>
      </c>
      <c r="S281" s="71">
        <v>0</v>
      </c>
      <c r="T281" s="70">
        <v>11</v>
      </c>
      <c r="U281" s="72">
        <v>2.7410771282051276</v>
      </c>
      <c r="V281" s="72">
        <v>0.10587199999999999</v>
      </c>
      <c r="W281" s="15">
        <v>0</v>
      </c>
      <c r="X281" s="71">
        <v>0</v>
      </c>
      <c r="Y281" s="71">
        <v>0</v>
      </c>
    </row>
    <row r="282" spans="1:25" ht="17.25" x14ac:dyDescent="0.25">
      <c r="A282" s="49" t="s">
        <v>121</v>
      </c>
      <c r="B282" s="37">
        <f>SUM(B283:B284)</f>
        <v>1034</v>
      </c>
      <c r="C282" s="38">
        <f t="shared" ref="C282:E282" si="83">SUM(C283:C284)</f>
        <v>123.82192889314037</v>
      </c>
      <c r="D282" s="39">
        <f t="shared" si="83"/>
        <v>5.7627748016384907E-2</v>
      </c>
      <c r="E282" s="38">
        <f t="shared" si="83"/>
        <v>18.737396651776372</v>
      </c>
      <c r="F282" s="73"/>
      <c r="G282" s="65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</row>
    <row r="283" spans="1:25" x14ac:dyDescent="0.25">
      <c r="A283" s="40" t="s">
        <v>66</v>
      </c>
      <c r="B283" s="41">
        <v>603</v>
      </c>
      <c r="C283" s="42">
        <v>74.326380181570187</v>
      </c>
      <c r="D283" s="43">
        <f t="shared" si="82"/>
        <v>3.4592110996510578E-2</v>
      </c>
      <c r="E283" s="42">
        <v>9.4888569558881866</v>
      </c>
      <c r="F283" s="26"/>
      <c r="G283" s="65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</row>
    <row r="284" spans="1:25" x14ac:dyDescent="0.25">
      <c r="A284" s="40" t="s">
        <v>70</v>
      </c>
      <c r="B284" s="41">
        <v>431</v>
      </c>
      <c r="C284" s="42">
        <v>49.49554871157018</v>
      </c>
      <c r="D284" s="43">
        <f t="shared" si="82"/>
        <v>2.3035637019874329E-2</v>
      </c>
      <c r="E284" s="42">
        <v>9.2485396958881871</v>
      </c>
      <c r="F284" s="26"/>
      <c r="G284" s="65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</row>
    <row r="285" spans="1:25" x14ac:dyDescent="0.25">
      <c r="A285" s="29" t="s">
        <v>32</v>
      </c>
      <c r="B285" s="34">
        <f>SUM(B286:B296)</f>
        <v>120</v>
      </c>
      <c r="C285" s="47">
        <f t="shared" ref="C285:E285" si="84">SUM(C286:C296)</f>
        <v>486.7841072035169</v>
      </c>
      <c r="D285" s="35">
        <f t="shared" si="84"/>
        <v>1</v>
      </c>
      <c r="E285" s="30">
        <f t="shared" si="84"/>
        <v>55.398624080771448</v>
      </c>
      <c r="F285" s="26"/>
      <c r="G285" s="62" t="s">
        <v>32</v>
      </c>
      <c r="H285" s="68">
        <f>SUM(H286:H296)</f>
        <v>26</v>
      </c>
      <c r="I285" s="69">
        <f t="shared" ref="I285:Y285" si="85">SUM(I286:I296)</f>
        <v>233.70066045000002</v>
      </c>
      <c r="J285" s="69">
        <f t="shared" si="85"/>
        <v>25</v>
      </c>
      <c r="K285" s="68">
        <f t="shared" si="85"/>
        <v>16</v>
      </c>
      <c r="L285" s="69">
        <f t="shared" si="85"/>
        <v>204.62</v>
      </c>
      <c r="M285" s="69">
        <f t="shared" si="85"/>
        <v>26.5</v>
      </c>
      <c r="N285" s="68">
        <f t="shared" si="85"/>
        <v>1</v>
      </c>
      <c r="O285" s="69">
        <f t="shared" si="85"/>
        <v>4.5</v>
      </c>
      <c r="P285" s="69">
        <f t="shared" si="85"/>
        <v>0</v>
      </c>
      <c r="Q285" s="68">
        <f t="shared" si="85"/>
        <v>0</v>
      </c>
      <c r="R285" s="69">
        <f t="shared" si="85"/>
        <v>0</v>
      </c>
      <c r="S285" s="69">
        <f t="shared" si="85"/>
        <v>0</v>
      </c>
      <c r="T285" s="68">
        <f t="shared" si="85"/>
        <v>77</v>
      </c>
      <c r="U285" s="69">
        <f t="shared" si="85"/>
        <v>43.963446753516905</v>
      </c>
      <c r="V285" s="69">
        <f t="shared" si="85"/>
        <v>3.8986240807714463</v>
      </c>
      <c r="W285" s="68">
        <f t="shared" si="85"/>
        <v>0</v>
      </c>
      <c r="X285" s="69">
        <f t="shared" si="85"/>
        <v>0</v>
      </c>
      <c r="Y285" s="69">
        <f t="shared" si="85"/>
        <v>0</v>
      </c>
    </row>
    <row r="286" spans="1:25" x14ac:dyDescent="0.25">
      <c r="A286" s="44" t="s">
        <v>67</v>
      </c>
      <c r="B286" s="41">
        <v>4</v>
      </c>
      <c r="C286" s="42">
        <v>2.7871329999999999</v>
      </c>
      <c r="D286" s="43">
        <f>C286/$C$285</f>
        <v>5.7256039356164577E-3</v>
      </c>
      <c r="E286" s="42">
        <v>0</v>
      </c>
      <c r="F286" s="26"/>
      <c r="G286" s="65" t="s">
        <v>67</v>
      </c>
      <c r="H286" s="15">
        <v>0</v>
      </c>
      <c r="I286" s="71">
        <v>0</v>
      </c>
      <c r="J286" s="71">
        <v>0</v>
      </c>
      <c r="K286" s="15">
        <v>1</v>
      </c>
      <c r="L286" s="71">
        <v>1</v>
      </c>
      <c r="M286" s="71">
        <v>0</v>
      </c>
      <c r="N286" s="15">
        <v>0</v>
      </c>
      <c r="O286" s="71">
        <v>0</v>
      </c>
      <c r="P286" s="71">
        <v>0</v>
      </c>
      <c r="Q286" s="15">
        <v>0</v>
      </c>
      <c r="R286" s="71">
        <v>0</v>
      </c>
      <c r="S286" s="71">
        <v>0</v>
      </c>
      <c r="T286" s="70">
        <v>3</v>
      </c>
      <c r="U286" s="72">
        <v>1.7871329999999999</v>
      </c>
      <c r="V286" s="72">
        <v>0</v>
      </c>
      <c r="W286" s="15">
        <v>0</v>
      </c>
      <c r="X286" s="71">
        <v>0</v>
      </c>
      <c r="Y286" s="71">
        <v>0</v>
      </c>
    </row>
    <row r="287" spans="1:25" x14ac:dyDescent="0.25">
      <c r="A287" s="44" t="s">
        <v>72</v>
      </c>
      <c r="B287" s="41">
        <v>8</v>
      </c>
      <c r="C287" s="42">
        <v>14.649123939999999</v>
      </c>
      <c r="D287" s="43">
        <f t="shared" ref="D287:D296" si="86">C287/$C$285</f>
        <v>3.0093677511692934E-2</v>
      </c>
      <c r="E287" s="42">
        <v>0</v>
      </c>
      <c r="F287" s="26"/>
      <c r="G287" s="65" t="s">
        <v>72</v>
      </c>
      <c r="H287" s="15">
        <v>2</v>
      </c>
      <c r="I287" s="71">
        <v>12.599123939999998</v>
      </c>
      <c r="J287" s="71">
        <v>0</v>
      </c>
      <c r="K287" s="15">
        <v>0</v>
      </c>
      <c r="L287" s="71">
        <v>0</v>
      </c>
      <c r="M287" s="71">
        <v>0</v>
      </c>
      <c r="N287" s="15">
        <v>0</v>
      </c>
      <c r="O287" s="71">
        <v>0</v>
      </c>
      <c r="P287" s="71">
        <v>0</v>
      </c>
      <c r="Q287" s="15">
        <v>0</v>
      </c>
      <c r="R287" s="71">
        <v>0</v>
      </c>
      <c r="S287" s="71">
        <v>0</v>
      </c>
      <c r="T287" s="70">
        <v>6</v>
      </c>
      <c r="U287" s="72">
        <v>2.0500000000000003</v>
      </c>
      <c r="V287" s="72">
        <v>0</v>
      </c>
      <c r="W287" s="15">
        <v>0</v>
      </c>
      <c r="X287" s="71">
        <v>0</v>
      </c>
      <c r="Y287" s="71">
        <v>0</v>
      </c>
    </row>
    <row r="288" spans="1:25" x14ac:dyDescent="0.25">
      <c r="A288" s="44" t="s">
        <v>71</v>
      </c>
      <c r="B288" s="41">
        <v>18</v>
      </c>
      <c r="C288" s="42">
        <v>100.99009115897437</v>
      </c>
      <c r="D288" s="43">
        <f t="shared" si="86"/>
        <v>0.20746382156792964</v>
      </c>
      <c r="E288" s="42">
        <v>0.125</v>
      </c>
      <c r="F288" s="26"/>
      <c r="G288" s="65" t="s">
        <v>71</v>
      </c>
      <c r="H288" s="15">
        <v>5</v>
      </c>
      <c r="I288" s="71">
        <v>38.647008820000003</v>
      </c>
      <c r="J288" s="71">
        <v>0</v>
      </c>
      <c r="K288" s="15">
        <v>4</v>
      </c>
      <c r="L288" s="71">
        <v>57.73</v>
      </c>
      <c r="M288" s="71">
        <v>0</v>
      </c>
      <c r="N288" s="15">
        <v>0</v>
      </c>
      <c r="O288" s="71">
        <v>0</v>
      </c>
      <c r="P288" s="71">
        <v>0</v>
      </c>
      <c r="Q288" s="15">
        <v>0</v>
      </c>
      <c r="R288" s="71">
        <v>0</v>
      </c>
      <c r="S288" s="71">
        <v>0</v>
      </c>
      <c r="T288" s="70">
        <v>9</v>
      </c>
      <c r="U288" s="72">
        <v>4.6130823389743592</v>
      </c>
      <c r="V288" s="72">
        <v>0.125</v>
      </c>
      <c r="W288" s="15">
        <v>0</v>
      </c>
      <c r="X288" s="71">
        <v>0</v>
      </c>
      <c r="Y288" s="71">
        <v>0</v>
      </c>
    </row>
    <row r="289" spans="1:25" x14ac:dyDescent="0.25">
      <c r="A289" s="44" t="s">
        <v>66</v>
      </c>
      <c r="B289" s="41">
        <v>7</v>
      </c>
      <c r="C289" s="42">
        <v>17.444062500000001</v>
      </c>
      <c r="D289" s="43">
        <f t="shared" si="86"/>
        <v>3.5835316399733877E-2</v>
      </c>
      <c r="E289" s="42">
        <v>0</v>
      </c>
      <c r="F289" s="26"/>
      <c r="G289" s="65" t="s">
        <v>66</v>
      </c>
      <c r="H289" s="15">
        <v>2</v>
      </c>
      <c r="I289" s="71">
        <v>12</v>
      </c>
      <c r="J289" s="71">
        <v>0</v>
      </c>
      <c r="K289" s="15">
        <v>0</v>
      </c>
      <c r="L289" s="71">
        <v>0</v>
      </c>
      <c r="M289" s="71">
        <v>0</v>
      </c>
      <c r="N289" s="15">
        <v>1</v>
      </c>
      <c r="O289" s="71">
        <v>4.5</v>
      </c>
      <c r="P289" s="71">
        <v>0</v>
      </c>
      <c r="Q289" s="15">
        <v>0</v>
      </c>
      <c r="R289" s="71">
        <v>0</v>
      </c>
      <c r="S289" s="71">
        <v>0</v>
      </c>
      <c r="T289" s="70">
        <v>4</v>
      </c>
      <c r="U289" s="72">
        <v>0.94406250000000003</v>
      </c>
      <c r="V289" s="72">
        <v>0</v>
      </c>
      <c r="W289" s="15">
        <v>0</v>
      </c>
      <c r="X289" s="71">
        <v>0</v>
      </c>
      <c r="Y289" s="71">
        <v>0</v>
      </c>
    </row>
    <row r="290" spans="1:25" x14ac:dyDescent="0.25">
      <c r="A290" s="44" t="s">
        <v>74</v>
      </c>
      <c r="B290" s="41">
        <v>3</v>
      </c>
      <c r="C290" s="42">
        <v>4.7111240807714463</v>
      </c>
      <c r="D290" s="43">
        <f t="shared" si="86"/>
        <v>9.6780564752534087E-3</v>
      </c>
      <c r="E290" s="42">
        <v>4.7111240807714463</v>
      </c>
      <c r="F290" s="26"/>
      <c r="G290" s="65" t="s">
        <v>74</v>
      </c>
      <c r="H290" s="15">
        <v>0</v>
      </c>
      <c r="I290" s="71">
        <v>0</v>
      </c>
      <c r="J290" s="71">
        <v>0</v>
      </c>
      <c r="K290" s="15">
        <v>2</v>
      </c>
      <c r="L290" s="71">
        <v>1.5</v>
      </c>
      <c r="M290" s="71">
        <v>1.5</v>
      </c>
      <c r="N290" s="15">
        <v>0</v>
      </c>
      <c r="O290" s="71">
        <v>0</v>
      </c>
      <c r="P290" s="71">
        <v>0</v>
      </c>
      <c r="Q290" s="15">
        <v>0</v>
      </c>
      <c r="R290" s="71">
        <v>0</v>
      </c>
      <c r="S290" s="71">
        <v>0</v>
      </c>
      <c r="T290" s="70">
        <v>1</v>
      </c>
      <c r="U290" s="72">
        <v>3.2111240807714463</v>
      </c>
      <c r="V290" s="72">
        <v>3.2111240807714463</v>
      </c>
      <c r="W290" s="15">
        <v>0</v>
      </c>
      <c r="X290" s="71">
        <v>0</v>
      </c>
      <c r="Y290" s="71">
        <v>0</v>
      </c>
    </row>
    <row r="291" spans="1:25" x14ac:dyDescent="0.25">
      <c r="A291" s="44" t="s">
        <v>70</v>
      </c>
      <c r="B291" s="41">
        <v>10</v>
      </c>
      <c r="C291" s="42">
        <v>30.75530569</v>
      </c>
      <c r="D291" s="43">
        <f t="shared" si="86"/>
        <v>6.3180587112187048E-2</v>
      </c>
      <c r="E291" s="42">
        <v>0</v>
      </c>
      <c r="F291" s="26"/>
      <c r="G291" s="65" t="s">
        <v>77</v>
      </c>
      <c r="H291" s="15">
        <v>3</v>
      </c>
      <c r="I291" s="71">
        <v>17.58700189</v>
      </c>
      <c r="J291" s="71">
        <v>0</v>
      </c>
      <c r="K291" s="15">
        <v>2</v>
      </c>
      <c r="L291" s="71">
        <v>9.4499999999999993</v>
      </c>
      <c r="M291" s="71">
        <v>0</v>
      </c>
      <c r="N291" s="15">
        <v>0</v>
      </c>
      <c r="O291" s="71">
        <v>0</v>
      </c>
      <c r="P291" s="71">
        <v>0</v>
      </c>
      <c r="Q291" s="15">
        <v>0</v>
      </c>
      <c r="R291" s="71">
        <v>0</v>
      </c>
      <c r="S291" s="71">
        <v>0</v>
      </c>
      <c r="T291" s="70">
        <v>5</v>
      </c>
      <c r="U291" s="72">
        <v>3.7183037999999997</v>
      </c>
      <c r="V291" s="72">
        <v>0</v>
      </c>
      <c r="W291" s="15">
        <v>0</v>
      </c>
      <c r="X291" s="71">
        <v>0</v>
      </c>
      <c r="Y291" s="71">
        <v>0</v>
      </c>
    </row>
    <row r="292" spans="1:25" x14ac:dyDescent="0.25">
      <c r="A292" s="44" t="s">
        <v>76</v>
      </c>
      <c r="B292" s="41">
        <v>0</v>
      </c>
      <c r="C292" s="42">
        <v>0.3972489055659788</v>
      </c>
      <c r="D292" s="43">
        <f t="shared" si="86"/>
        <v>8.1606794405860751E-4</v>
      </c>
      <c r="E292" s="42">
        <v>0</v>
      </c>
      <c r="F292" s="26"/>
      <c r="G292" s="65" t="s">
        <v>76</v>
      </c>
      <c r="H292" s="15">
        <v>0</v>
      </c>
      <c r="I292" s="71">
        <v>0</v>
      </c>
      <c r="J292" s="71">
        <v>0</v>
      </c>
      <c r="K292" s="15">
        <v>0</v>
      </c>
      <c r="L292" s="71">
        <v>0</v>
      </c>
      <c r="M292" s="71">
        <v>0</v>
      </c>
      <c r="N292" s="15">
        <v>0</v>
      </c>
      <c r="O292" s="71">
        <v>0</v>
      </c>
      <c r="P292" s="71">
        <v>0</v>
      </c>
      <c r="Q292" s="15">
        <v>0</v>
      </c>
      <c r="R292" s="71">
        <v>0</v>
      </c>
      <c r="S292" s="71">
        <v>0</v>
      </c>
      <c r="T292" s="70">
        <v>0</v>
      </c>
      <c r="U292" s="72">
        <v>0.3972489055659788</v>
      </c>
      <c r="V292" s="72">
        <v>0</v>
      </c>
      <c r="W292" s="15">
        <v>0</v>
      </c>
      <c r="X292" s="71">
        <v>0</v>
      </c>
      <c r="Y292" s="71">
        <v>0</v>
      </c>
    </row>
    <row r="293" spans="1:25" x14ac:dyDescent="0.25">
      <c r="A293" s="44" t="s">
        <v>73</v>
      </c>
      <c r="B293" s="41">
        <v>5</v>
      </c>
      <c r="C293" s="42">
        <v>32.60936959</v>
      </c>
      <c r="D293" s="43">
        <f t="shared" si="86"/>
        <v>6.6989388329324662E-2</v>
      </c>
      <c r="E293" s="42">
        <v>0</v>
      </c>
      <c r="F293" s="26"/>
      <c r="G293" s="65" t="s">
        <v>73</v>
      </c>
      <c r="H293" s="15">
        <v>3</v>
      </c>
      <c r="I293" s="71">
        <v>12.262905590000001</v>
      </c>
      <c r="J293" s="71">
        <v>0</v>
      </c>
      <c r="K293" s="15">
        <v>1</v>
      </c>
      <c r="L293" s="71">
        <v>20</v>
      </c>
      <c r="M293" s="71">
        <v>0</v>
      </c>
      <c r="N293" s="15">
        <v>0</v>
      </c>
      <c r="O293" s="71">
        <v>0</v>
      </c>
      <c r="P293" s="71">
        <v>0</v>
      </c>
      <c r="Q293" s="15">
        <v>0</v>
      </c>
      <c r="R293" s="71">
        <v>0</v>
      </c>
      <c r="S293" s="71">
        <v>0</v>
      </c>
      <c r="T293" s="70">
        <v>1</v>
      </c>
      <c r="U293" s="72">
        <v>0.34646399999999999</v>
      </c>
      <c r="V293" s="72">
        <v>0</v>
      </c>
      <c r="W293" s="15">
        <v>0</v>
      </c>
      <c r="X293" s="71">
        <v>0</v>
      </c>
      <c r="Y293" s="71">
        <v>0</v>
      </c>
    </row>
    <row r="294" spans="1:25" x14ac:dyDescent="0.25">
      <c r="A294" s="44" t="s">
        <v>75</v>
      </c>
      <c r="B294" s="41">
        <v>34</v>
      </c>
      <c r="C294" s="42">
        <v>108.60194533999999</v>
      </c>
      <c r="D294" s="43">
        <f t="shared" si="86"/>
        <v>0.22310084436383457</v>
      </c>
      <c r="E294" s="42">
        <v>50.5625</v>
      </c>
      <c r="F294" s="26"/>
      <c r="G294" s="65" t="s">
        <v>75</v>
      </c>
      <c r="H294" s="15">
        <v>4</v>
      </c>
      <c r="I294" s="71">
        <v>65.044945339999998</v>
      </c>
      <c r="J294" s="71">
        <v>25</v>
      </c>
      <c r="K294" s="15">
        <v>1</v>
      </c>
      <c r="L294" s="71">
        <v>25</v>
      </c>
      <c r="M294" s="71">
        <v>25</v>
      </c>
      <c r="N294" s="15">
        <v>0</v>
      </c>
      <c r="O294" s="71">
        <v>0</v>
      </c>
      <c r="P294" s="71">
        <v>0</v>
      </c>
      <c r="Q294" s="15">
        <v>0</v>
      </c>
      <c r="R294" s="71">
        <v>0</v>
      </c>
      <c r="S294" s="71">
        <v>0</v>
      </c>
      <c r="T294" s="70">
        <v>29</v>
      </c>
      <c r="U294" s="72">
        <v>18.556999999999995</v>
      </c>
      <c r="V294" s="72">
        <v>0.5625</v>
      </c>
      <c r="W294" s="15">
        <v>0</v>
      </c>
      <c r="X294" s="71">
        <v>0</v>
      </c>
      <c r="Y294" s="71">
        <v>0</v>
      </c>
    </row>
    <row r="295" spans="1:25" x14ac:dyDescent="0.25">
      <c r="A295" s="44" t="s">
        <v>68</v>
      </c>
      <c r="B295" s="41">
        <v>21</v>
      </c>
      <c r="C295" s="42">
        <v>46.269991660000002</v>
      </c>
      <c r="D295" s="54">
        <f t="shared" si="86"/>
        <v>9.5052387650476924E-2</v>
      </c>
      <c r="E295" s="42">
        <v>0</v>
      </c>
      <c r="F295" s="26"/>
      <c r="G295" s="65" t="s">
        <v>68</v>
      </c>
      <c r="H295" s="15">
        <v>5</v>
      </c>
      <c r="I295" s="71">
        <v>31.611991659999997</v>
      </c>
      <c r="J295" s="71">
        <v>0</v>
      </c>
      <c r="K295" s="15">
        <v>1</v>
      </c>
      <c r="L295" s="71">
        <v>9.69</v>
      </c>
      <c r="M295" s="71">
        <v>0</v>
      </c>
      <c r="N295" s="15">
        <v>0</v>
      </c>
      <c r="O295" s="71">
        <v>0</v>
      </c>
      <c r="P295" s="71">
        <v>0</v>
      </c>
      <c r="Q295" s="15">
        <v>0</v>
      </c>
      <c r="R295" s="71">
        <v>0</v>
      </c>
      <c r="S295" s="71">
        <v>0</v>
      </c>
      <c r="T295" s="70">
        <v>15</v>
      </c>
      <c r="U295" s="72">
        <v>4.968</v>
      </c>
      <c r="V295" s="72">
        <v>0</v>
      </c>
      <c r="W295" s="15">
        <v>0</v>
      </c>
      <c r="X295" s="71">
        <v>0</v>
      </c>
      <c r="Y295" s="71">
        <v>0</v>
      </c>
    </row>
    <row r="296" spans="1:25" x14ac:dyDescent="0.25">
      <c r="A296" s="44" t="s">
        <v>69</v>
      </c>
      <c r="B296" s="41">
        <v>10</v>
      </c>
      <c r="C296" s="42">
        <v>127.56871133820513</v>
      </c>
      <c r="D296" s="43">
        <f t="shared" si="86"/>
        <v>0.26206424870989192</v>
      </c>
      <c r="E296" s="42">
        <v>0</v>
      </c>
      <c r="F296" s="26"/>
      <c r="G296" s="65" t="s">
        <v>69</v>
      </c>
      <c r="H296" s="15">
        <v>2</v>
      </c>
      <c r="I296" s="71">
        <v>43.947683210000001</v>
      </c>
      <c r="J296" s="71">
        <v>0</v>
      </c>
      <c r="K296" s="15">
        <v>4</v>
      </c>
      <c r="L296" s="71">
        <v>80.25</v>
      </c>
      <c r="M296" s="71">
        <v>0</v>
      </c>
      <c r="N296" s="15">
        <v>0</v>
      </c>
      <c r="O296" s="71">
        <v>0</v>
      </c>
      <c r="P296" s="71">
        <v>0</v>
      </c>
      <c r="Q296" s="15">
        <v>0</v>
      </c>
      <c r="R296" s="71">
        <v>0</v>
      </c>
      <c r="S296" s="71">
        <v>0</v>
      </c>
      <c r="T296" s="70">
        <v>4</v>
      </c>
      <c r="U296" s="72">
        <v>3.3710281282051278</v>
      </c>
      <c r="V296" s="72">
        <v>0</v>
      </c>
      <c r="W296" s="15">
        <v>0</v>
      </c>
      <c r="X296" s="71">
        <v>0</v>
      </c>
      <c r="Y296" s="71">
        <v>0</v>
      </c>
    </row>
    <row r="297" spans="1:25" x14ac:dyDescent="0.25">
      <c r="A297" s="29" t="s">
        <v>33</v>
      </c>
      <c r="B297" s="34">
        <f>SUM(B298:B308)</f>
        <v>86</v>
      </c>
      <c r="C297" s="47">
        <f t="shared" ref="C297:E297" si="87">SUM(C298:C308)</f>
        <v>210.55131165340015</v>
      </c>
      <c r="D297" s="35">
        <f t="shared" si="87"/>
        <v>0.99999999999999989</v>
      </c>
      <c r="E297" s="30">
        <f t="shared" si="87"/>
        <v>26.045271130899806</v>
      </c>
      <c r="F297" s="26"/>
      <c r="G297" s="62" t="s">
        <v>33</v>
      </c>
      <c r="H297" s="68">
        <f>SUM(H298:H308)</f>
        <v>14</v>
      </c>
      <c r="I297" s="69">
        <f t="shared" ref="I297:Y297" si="88">SUM(I298:I308)</f>
        <v>93.099321840000002</v>
      </c>
      <c r="J297" s="69">
        <f t="shared" si="88"/>
        <v>0</v>
      </c>
      <c r="K297" s="68">
        <f t="shared" si="88"/>
        <v>21</v>
      </c>
      <c r="L297" s="69">
        <f t="shared" si="88"/>
        <v>87.460000000000008</v>
      </c>
      <c r="M297" s="69">
        <f t="shared" si="88"/>
        <v>24.5</v>
      </c>
      <c r="N297" s="68">
        <f t="shared" si="88"/>
        <v>0</v>
      </c>
      <c r="O297" s="69">
        <f t="shared" si="88"/>
        <v>0</v>
      </c>
      <c r="P297" s="69">
        <f t="shared" si="88"/>
        <v>0</v>
      </c>
      <c r="Q297" s="68">
        <f t="shared" si="88"/>
        <v>0</v>
      </c>
      <c r="R297" s="69">
        <f t="shared" si="88"/>
        <v>0</v>
      </c>
      <c r="S297" s="69">
        <f t="shared" si="88"/>
        <v>0</v>
      </c>
      <c r="T297" s="68">
        <f t="shared" si="88"/>
        <v>51</v>
      </c>
      <c r="U297" s="69">
        <f t="shared" si="88"/>
        <v>29.991989813400146</v>
      </c>
      <c r="V297" s="69">
        <f t="shared" si="88"/>
        <v>1.5452711308998073</v>
      </c>
      <c r="W297" s="68">
        <f t="shared" si="88"/>
        <v>0</v>
      </c>
      <c r="X297" s="69">
        <f t="shared" si="88"/>
        <v>0</v>
      </c>
      <c r="Y297" s="69">
        <f t="shared" si="88"/>
        <v>0</v>
      </c>
    </row>
    <row r="298" spans="1:25" x14ac:dyDescent="0.25">
      <c r="A298" s="44" t="s">
        <v>67</v>
      </c>
      <c r="B298" s="41">
        <v>9</v>
      </c>
      <c r="C298" s="42">
        <v>9.8840122400000006</v>
      </c>
      <c r="D298" s="43">
        <f>C298/$C$297</f>
        <v>4.6943484523480933E-2</v>
      </c>
      <c r="E298" s="42">
        <v>0</v>
      </c>
      <c r="F298" s="26"/>
      <c r="G298" s="65" t="s">
        <v>67</v>
      </c>
      <c r="H298" s="15">
        <v>1</v>
      </c>
      <c r="I298" s="71">
        <v>7.18301224</v>
      </c>
      <c r="J298" s="71">
        <v>0</v>
      </c>
      <c r="K298" s="15">
        <v>0</v>
      </c>
      <c r="L298" s="71">
        <v>0</v>
      </c>
      <c r="M298" s="71">
        <v>0</v>
      </c>
      <c r="N298" s="15">
        <v>0</v>
      </c>
      <c r="O298" s="71">
        <v>0</v>
      </c>
      <c r="P298" s="71">
        <v>0</v>
      </c>
      <c r="Q298" s="15">
        <v>0</v>
      </c>
      <c r="R298" s="71">
        <v>0</v>
      </c>
      <c r="S298" s="71">
        <v>0</v>
      </c>
      <c r="T298" s="70">
        <v>8</v>
      </c>
      <c r="U298" s="72">
        <v>2.7009999999999996</v>
      </c>
      <c r="V298" s="72">
        <v>0</v>
      </c>
      <c r="W298" s="15">
        <v>0</v>
      </c>
      <c r="X298" s="71">
        <v>0</v>
      </c>
      <c r="Y298" s="71">
        <v>0</v>
      </c>
    </row>
    <row r="299" spans="1:25" x14ac:dyDescent="0.25">
      <c r="A299" s="44" t="s">
        <v>72</v>
      </c>
      <c r="B299" s="41">
        <v>6</v>
      </c>
      <c r="C299" s="42">
        <v>23.512595412857141</v>
      </c>
      <c r="D299" s="43">
        <f t="shared" ref="D299:D308" si="89">C299/$C$297</f>
        <v>0.1116715694061431</v>
      </c>
      <c r="E299" s="42">
        <v>0</v>
      </c>
      <c r="F299" s="26"/>
      <c r="G299" s="65" t="s">
        <v>72</v>
      </c>
      <c r="H299" s="15">
        <v>2</v>
      </c>
      <c r="I299" s="71">
        <v>14.882202600000001</v>
      </c>
      <c r="J299" s="71">
        <v>0</v>
      </c>
      <c r="K299" s="15">
        <v>1</v>
      </c>
      <c r="L299" s="71">
        <v>6.5</v>
      </c>
      <c r="M299" s="71">
        <v>0</v>
      </c>
      <c r="N299" s="15">
        <v>0</v>
      </c>
      <c r="O299" s="71">
        <v>0</v>
      </c>
      <c r="P299" s="71">
        <v>0</v>
      </c>
      <c r="Q299" s="15">
        <v>0</v>
      </c>
      <c r="R299" s="71">
        <v>0</v>
      </c>
      <c r="S299" s="71">
        <v>0</v>
      </c>
      <c r="T299" s="70">
        <v>3</v>
      </c>
      <c r="U299" s="72">
        <v>2.130392812857143</v>
      </c>
      <c r="V299" s="72">
        <v>0</v>
      </c>
      <c r="W299" s="15">
        <v>0</v>
      </c>
      <c r="X299" s="71">
        <v>0</v>
      </c>
      <c r="Y299" s="71">
        <v>0</v>
      </c>
    </row>
    <row r="300" spans="1:25" x14ac:dyDescent="0.25">
      <c r="A300" s="44" t="s">
        <v>71</v>
      </c>
      <c r="B300" s="41">
        <v>7</v>
      </c>
      <c r="C300" s="42">
        <v>25.539440196117216</v>
      </c>
      <c r="D300" s="43">
        <f t="shared" si="89"/>
        <v>0.12129793918434031</v>
      </c>
      <c r="E300" s="42">
        <v>0</v>
      </c>
      <c r="F300" s="26"/>
      <c r="G300" s="65" t="s">
        <v>71</v>
      </c>
      <c r="H300" s="15">
        <v>0</v>
      </c>
      <c r="I300" s="71">
        <v>0</v>
      </c>
      <c r="J300" s="71">
        <v>0</v>
      </c>
      <c r="K300" s="15">
        <v>4</v>
      </c>
      <c r="L300" s="71">
        <v>23.46</v>
      </c>
      <c r="M300" s="71">
        <v>0</v>
      </c>
      <c r="N300" s="15">
        <v>0</v>
      </c>
      <c r="O300" s="71">
        <v>0</v>
      </c>
      <c r="P300" s="71">
        <v>0</v>
      </c>
      <c r="Q300" s="15">
        <v>0</v>
      </c>
      <c r="R300" s="71">
        <v>0</v>
      </c>
      <c r="S300" s="71">
        <v>0</v>
      </c>
      <c r="T300" s="70">
        <v>3</v>
      </c>
      <c r="U300" s="72">
        <v>2.0794401961172158</v>
      </c>
      <c r="V300" s="72">
        <v>0</v>
      </c>
      <c r="W300" s="15">
        <v>0</v>
      </c>
      <c r="X300" s="71">
        <v>0</v>
      </c>
      <c r="Y300" s="71">
        <v>0</v>
      </c>
    </row>
    <row r="301" spans="1:25" x14ac:dyDescent="0.25">
      <c r="A301" s="44" t="s">
        <v>66</v>
      </c>
      <c r="B301" s="41">
        <v>3</v>
      </c>
      <c r="C301" s="42">
        <v>1.4817767800000001</v>
      </c>
      <c r="D301" s="43">
        <f t="shared" si="89"/>
        <v>7.0376041277730563E-3</v>
      </c>
      <c r="E301" s="42">
        <v>0</v>
      </c>
      <c r="F301" s="26"/>
      <c r="G301" s="65" t="s">
        <v>66</v>
      </c>
      <c r="H301" s="15">
        <v>0</v>
      </c>
      <c r="I301" s="71">
        <v>0</v>
      </c>
      <c r="J301" s="71">
        <v>0</v>
      </c>
      <c r="K301" s="15">
        <v>0</v>
      </c>
      <c r="L301" s="71">
        <v>0</v>
      </c>
      <c r="M301" s="71">
        <v>0</v>
      </c>
      <c r="N301" s="15">
        <v>0</v>
      </c>
      <c r="O301" s="71">
        <v>0</v>
      </c>
      <c r="P301" s="71">
        <v>0</v>
      </c>
      <c r="Q301" s="15">
        <v>0</v>
      </c>
      <c r="R301" s="71">
        <v>0</v>
      </c>
      <c r="S301" s="71">
        <v>0</v>
      </c>
      <c r="T301" s="70">
        <v>3</v>
      </c>
      <c r="U301" s="72">
        <v>1.4817767800000001</v>
      </c>
      <c r="V301" s="72">
        <v>0</v>
      </c>
      <c r="W301" s="15">
        <v>0</v>
      </c>
      <c r="X301" s="71">
        <v>0</v>
      </c>
      <c r="Y301" s="71">
        <v>0</v>
      </c>
    </row>
    <row r="302" spans="1:25" x14ac:dyDescent="0.25">
      <c r="A302" s="44" t="s">
        <v>74</v>
      </c>
      <c r="B302" s="41">
        <v>9</v>
      </c>
      <c r="C302" s="42">
        <v>18.673078610899807</v>
      </c>
      <c r="D302" s="43">
        <f t="shared" si="89"/>
        <v>8.8686593611150555E-2</v>
      </c>
      <c r="E302" s="42">
        <v>1.9116381308998074</v>
      </c>
      <c r="F302" s="26"/>
      <c r="G302" s="65" t="s">
        <v>74</v>
      </c>
      <c r="H302" s="15">
        <v>2</v>
      </c>
      <c r="I302" s="71">
        <v>15.35644048</v>
      </c>
      <c r="J302" s="71">
        <v>0</v>
      </c>
      <c r="K302" s="15">
        <v>2</v>
      </c>
      <c r="L302" s="71">
        <v>1</v>
      </c>
      <c r="M302" s="71">
        <v>1</v>
      </c>
      <c r="N302" s="15">
        <v>0</v>
      </c>
      <c r="O302" s="71">
        <v>0</v>
      </c>
      <c r="P302" s="71">
        <v>0</v>
      </c>
      <c r="Q302" s="15">
        <v>0</v>
      </c>
      <c r="R302" s="71">
        <v>0</v>
      </c>
      <c r="S302" s="71">
        <v>0</v>
      </c>
      <c r="T302" s="70">
        <v>5</v>
      </c>
      <c r="U302" s="72">
        <v>2.3166381308998072</v>
      </c>
      <c r="V302" s="72">
        <v>0.91163813089980728</v>
      </c>
      <c r="W302" s="15">
        <v>0</v>
      </c>
      <c r="X302" s="71">
        <v>0</v>
      </c>
      <c r="Y302" s="71">
        <v>0</v>
      </c>
    </row>
    <row r="303" spans="1:25" x14ac:dyDescent="0.25">
      <c r="A303" s="44" t="s">
        <v>70</v>
      </c>
      <c r="B303" s="41">
        <v>2</v>
      </c>
      <c r="C303" s="42">
        <v>1.1676249999999999</v>
      </c>
      <c r="D303" s="43">
        <f t="shared" si="89"/>
        <v>5.5455603236615799E-3</v>
      </c>
      <c r="E303" s="42">
        <v>0</v>
      </c>
      <c r="F303" s="26"/>
      <c r="G303" s="65" t="s">
        <v>77</v>
      </c>
      <c r="H303" s="15">
        <v>0</v>
      </c>
      <c r="I303" s="71">
        <v>0</v>
      </c>
      <c r="J303" s="71">
        <v>0</v>
      </c>
      <c r="K303" s="15">
        <v>0</v>
      </c>
      <c r="L303" s="71">
        <v>0</v>
      </c>
      <c r="M303" s="71">
        <v>0</v>
      </c>
      <c r="N303" s="15">
        <v>0</v>
      </c>
      <c r="O303" s="71">
        <v>0</v>
      </c>
      <c r="P303" s="71">
        <v>0</v>
      </c>
      <c r="Q303" s="15">
        <v>0</v>
      </c>
      <c r="R303" s="71">
        <v>0</v>
      </c>
      <c r="S303" s="71">
        <v>0</v>
      </c>
      <c r="T303" s="70">
        <v>2</v>
      </c>
      <c r="U303" s="72">
        <v>1.1676249999999999</v>
      </c>
      <c r="V303" s="72">
        <v>0</v>
      </c>
      <c r="W303" s="15">
        <v>0</v>
      </c>
      <c r="X303" s="71">
        <v>0</v>
      </c>
      <c r="Y303" s="71">
        <v>0</v>
      </c>
    </row>
    <row r="304" spans="1:25" x14ac:dyDescent="0.25">
      <c r="A304" s="44" t="s">
        <v>76</v>
      </c>
      <c r="B304" s="41">
        <v>0</v>
      </c>
      <c r="C304" s="42">
        <v>0.17224890556597877</v>
      </c>
      <c r="D304" s="43">
        <f t="shared" si="89"/>
        <v>8.1808516989686087E-4</v>
      </c>
      <c r="E304" s="42">
        <v>0</v>
      </c>
      <c r="F304" s="26"/>
      <c r="G304" s="65" t="s">
        <v>76</v>
      </c>
      <c r="H304" s="15">
        <v>0</v>
      </c>
      <c r="I304" s="71">
        <v>0</v>
      </c>
      <c r="J304" s="71">
        <v>0</v>
      </c>
      <c r="K304" s="15">
        <v>0</v>
      </c>
      <c r="L304" s="71">
        <v>0</v>
      </c>
      <c r="M304" s="71">
        <v>0</v>
      </c>
      <c r="N304" s="15">
        <v>0</v>
      </c>
      <c r="O304" s="71">
        <v>0</v>
      </c>
      <c r="P304" s="71">
        <v>0</v>
      </c>
      <c r="Q304" s="15">
        <v>0</v>
      </c>
      <c r="R304" s="71">
        <v>0</v>
      </c>
      <c r="S304" s="71">
        <v>0</v>
      </c>
      <c r="T304" s="70">
        <v>0</v>
      </c>
      <c r="U304" s="72">
        <v>0.17224890556597877</v>
      </c>
      <c r="V304" s="72">
        <v>0</v>
      </c>
      <c r="W304" s="15">
        <v>0</v>
      </c>
      <c r="X304" s="71">
        <v>0</v>
      </c>
      <c r="Y304" s="71">
        <v>0</v>
      </c>
    </row>
    <row r="305" spans="1:25" x14ac:dyDescent="0.25">
      <c r="A305" s="44" t="s">
        <v>73</v>
      </c>
      <c r="B305" s="41">
        <v>3</v>
      </c>
      <c r="C305" s="42">
        <v>2.41850188</v>
      </c>
      <c r="D305" s="43">
        <f t="shared" si="89"/>
        <v>1.1486520131402583E-2</v>
      </c>
      <c r="E305" s="42">
        <v>0</v>
      </c>
      <c r="F305" s="26"/>
      <c r="G305" s="65" t="s">
        <v>73</v>
      </c>
      <c r="H305" s="15">
        <v>1</v>
      </c>
      <c r="I305" s="71">
        <v>0.50019787999999998</v>
      </c>
      <c r="J305" s="71">
        <v>0</v>
      </c>
      <c r="K305" s="15">
        <v>0</v>
      </c>
      <c r="L305" s="71">
        <v>0</v>
      </c>
      <c r="M305" s="71">
        <v>0</v>
      </c>
      <c r="N305" s="15">
        <v>0</v>
      </c>
      <c r="O305" s="71">
        <v>0</v>
      </c>
      <c r="P305" s="71">
        <v>0</v>
      </c>
      <c r="Q305" s="15">
        <v>0</v>
      </c>
      <c r="R305" s="71">
        <v>0</v>
      </c>
      <c r="S305" s="71">
        <v>0</v>
      </c>
      <c r="T305" s="70">
        <v>2</v>
      </c>
      <c r="U305" s="72">
        <v>1.9183039999999998</v>
      </c>
      <c r="V305" s="72">
        <v>0</v>
      </c>
      <c r="W305" s="15">
        <v>0</v>
      </c>
      <c r="X305" s="71">
        <v>0</v>
      </c>
      <c r="Y305" s="71">
        <v>0</v>
      </c>
    </row>
    <row r="306" spans="1:25" x14ac:dyDescent="0.25">
      <c r="A306" s="44" t="s">
        <v>75</v>
      </c>
      <c r="B306" s="41">
        <v>32</v>
      </c>
      <c r="C306" s="42">
        <v>83.12991366975487</v>
      </c>
      <c r="D306" s="43">
        <f t="shared" si="89"/>
        <v>0.39482021278784291</v>
      </c>
      <c r="E306" s="42">
        <v>22.433633</v>
      </c>
      <c r="F306" s="26"/>
      <c r="G306" s="65" t="s">
        <v>75</v>
      </c>
      <c r="H306" s="15">
        <v>5</v>
      </c>
      <c r="I306" s="71">
        <v>38.310763159999993</v>
      </c>
      <c r="J306" s="71">
        <v>0</v>
      </c>
      <c r="K306" s="15">
        <v>9</v>
      </c>
      <c r="L306" s="71">
        <v>33</v>
      </c>
      <c r="M306" s="71">
        <v>22</v>
      </c>
      <c r="N306" s="15">
        <v>0</v>
      </c>
      <c r="O306" s="71">
        <v>0</v>
      </c>
      <c r="P306" s="71">
        <v>0</v>
      </c>
      <c r="Q306" s="15">
        <v>0</v>
      </c>
      <c r="R306" s="71">
        <v>0</v>
      </c>
      <c r="S306" s="71">
        <v>0</v>
      </c>
      <c r="T306" s="70">
        <v>18</v>
      </c>
      <c r="U306" s="72">
        <v>11.819150509754875</v>
      </c>
      <c r="V306" s="72">
        <v>0.43363300000000005</v>
      </c>
      <c r="W306" s="15">
        <v>0</v>
      </c>
      <c r="X306" s="71">
        <v>0</v>
      </c>
      <c r="Y306" s="71">
        <v>0</v>
      </c>
    </row>
    <row r="307" spans="1:25" x14ac:dyDescent="0.25">
      <c r="A307" s="44" t="s">
        <v>68</v>
      </c>
      <c r="B307" s="41">
        <v>5</v>
      </c>
      <c r="C307" s="42">
        <v>9.3233765099999992</v>
      </c>
      <c r="D307" s="43">
        <f t="shared" si="89"/>
        <v>4.4280780949717907E-2</v>
      </c>
      <c r="E307" s="42">
        <v>0</v>
      </c>
      <c r="F307" s="26"/>
      <c r="G307" s="65" t="s">
        <v>68</v>
      </c>
      <c r="H307" s="15">
        <v>1</v>
      </c>
      <c r="I307" s="71">
        <v>7.3011681600000005</v>
      </c>
      <c r="J307" s="71">
        <v>0</v>
      </c>
      <c r="K307" s="15">
        <v>0</v>
      </c>
      <c r="L307" s="71">
        <v>0</v>
      </c>
      <c r="M307" s="71">
        <v>0</v>
      </c>
      <c r="N307" s="15">
        <v>0</v>
      </c>
      <c r="O307" s="71">
        <v>0</v>
      </c>
      <c r="P307" s="71">
        <v>0</v>
      </c>
      <c r="Q307" s="15">
        <v>0</v>
      </c>
      <c r="R307" s="71">
        <v>0</v>
      </c>
      <c r="S307" s="71">
        <v>0</v>
      </c>
      <c r="T307" s="70">
        <v>4</v>
      </c>
      <c r="U307" s="72">
        <v>2.0222083499999997</v>
      </c>
      <c r="V307" s="72">
        <v>0</v>
      </c>
      <c r="W307" s="15">
        <v>0</v>
      </c>
      <c r="X307" s="71">
        <v>0</v>
      </c>
      <c r="Y307" s="71">
        <v>0</v>
      </c>
    </row>
    <row r="308" spans="1:25" x14ac:dyDescent="0.25">
      <c r="A308" s="44" t="s">
        <v>69</v>
      </c>
      <c r="B308" s="41">
        <v>10</v>
      </c>
      <c r="C308" s="42">
        <v>35.248742448205135</v>
      </c>
      <c r="D308" s="43">
        <f t="shared" si="89"/>
        <v>0.16741164978459022</v>
      </c>
      <c r="E308" s="42">
        <v>1.7</v>
      </c>
      <c r="F308" s="26"/>
      <c r="G308" s="65" t="s">
        <v>69</v>
      </c>
      <c r="H308" s="15">
        <v>2</v>
      </c>
      <c r="I308" s="71">
        <v>9.5655373200000007</v>
      </c>
      <c r="J308" s="71">
        <v>0</v>
      </c>
      <c r="K308" s="15">
        <v>5</v>
      </c>
      <c r="L308" s="71">
        <v>23.5</v>
      </c>
      <c r="M308" s="71">
        <v>1.5</v>
      </c>
      <c r="N308" s="15">
        <v>0</v>
      </c>
      <c r="O308" s="71">
        <v>0</v>
      </c>
      <c r="P308" s="71">
        <v>0</v>
      </c>
      <c r="Q308" s="15">
        <v>0</v>
      </c>
      <c r="R308" s="71">
        <v>0</v>
      </c>
      <c r="S308" s="71">
        <v>0</v>
      </c>
      <c r="T308" s="70">
        <v>3</v>
      </c>
      <c r="U308" s="72">
        <v>2.1832051282051284</v>
      </c>
      <c r="V308" s="72">
        <v>0.2</v>
      </c>
      <c r="W308" s="15">
        <v>0</v>
      </c>
      <c r="X308" s="71">
        <v>0</v>
      </c>
      <c r="Y308" s="71">
        <v>0</v>
      </c>
    </row>
    <row r="309" spans="1:25" x14ac:dyDescent="0.25">
      <c r="A309" s="29" t="s">
        <v>34</v>
      </c>
      <c r="B309" s="34">
        <f>B310+B322</f>
        <v>1171</v>
      </c>
      <c r="C309" s="30">
        <f t="shared" ref="C309:E309" si="90">C310+C322</f>
        <v>4127.2791537684652</v>
      </c>
      <c r="D309" s="35">
        <f t="shared" si="90"/>
        <v>1</v>
      </c>
      <c r="E309" s="30">
        <f t="shared" si="90"/>
        <v>399.78995514657237</v>
      </c>
      <c r="F309" s="26"/>
      <c r="G309" s="62" t="s">
        <v>34</v>
      </c>
      <c r="H309" s="68">
        <f>SUM(H311:H321)</f>
        <v>108</v>
      </c>
      <c r="I309" s="69">
        <f t="shared" ref="I309:Y309" si="91">SUM(I311:I321)</f>
        <v>3397.566126044102</v>
      </c>
      <c r="J309" s="69">
        <f t="shared" si="91"/>
        <v>363.28382680000004</v>
      </c>
      <c r="K309" s="68">
        <f t="shared" si="91"/>
        <v>61</v>
      </c>
      <c r="L309" s="69">
        <f t="shared" si="91"/>
        <v>341.79</v>
      </c>
      <c r="M309" s="69">
        <f t="shared" si="91"/>
        <v>7.5</v>
      </c>
      <c r="N309" s="68">
        <f t="shared" si="91"/>
        <v>0</v>
      </c>
      <c r="O309" s="69">
        <f t="shared" si="91"/>
        <v>0</v>
      </c>
      <c r="P309" s="69">
        <f t="shared" si="91"/>
        <v>0</v>
      </c>
      <c r="Q309" s="68">
        <f t="shared" si="91"/>
        <v>0</v>
      </c>
      <c r="R309" s="69">
        <f t="shared" si="91"/>
        <v>0</v>
      </c>
      <c r="S309" s="69">
        <f t="shared" si="91"/>
        <v>0</v>
      </c>
      <c r="T309" s="68">
        <f t="shared" si="91"/>
        <v>286</v>
      </c>
      <c r="U309" s="69">
        <f t="shared" si="91"/>
        <v>208.01223664436236</v>
      </c>
      <c r="V309" s="69">
        <f t="shared" si="91"/>
        <v>6.8223704265723821</v>
      </c>
      <c r="W309" s="68">
        <f t="shared" si="91"/>
        <v>716</v>
      </c>
      <c r="X309" s="69">
        <f t="shared" si="91"/>
        <v>179.91079107999997</v>
      </c>
      <c r="Y309" s="69">
        <f t="shared" si="91"/>
        <v>22.183757920000001</v>
      </c>
    </row>
    <row r="310" spans="1:25" x14ac:dyDescent="0.25">
      <c r="A310" s="36" t="s">
        <v>82</v>
      </c>
      <c r="B310" s="37">
        <f>SUM(B311:B321)</f>
        <v>455</v>
      </c>
      <c r="C310" s="38">
        <f t="shared" ref="C310:E310" si="92">SUM(C311:C321)</f>
        <v>3947.3683626884649</v>
      </c>
      <c r="D310" s="39">
        <f t="shared" si="92"/>
        <v>0.95640934756842655</v>
      </c>
      <c r="E310" s="38">
        <f t="shared" si="92"/>
        <v>377.60619722657236</v>
      </c>
      <c r="F310" s="26"/>
      <c r="G310" s="63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</row>
    <row r="311" spans="1:25" x14ac:dyDescent="0.25">
      <c r="A311" s="40" t="s">
        <v>67</v>
      </c>
      <c r="B311" s="41">
        <v>60</v>
      </c>
      <c r="C311" s="42">
        <v>243.45022914999998</v>
      </c>
      <c r="D311" s="43">
        <f>C311/$C$309</f>
        <v>5.8985646494910483E-2</v>
      </c>
      <c r="E311" s="42">
        <v>16.04</v>
      </c>
      <c r="F311" s="26"/>
      <c r="G311" s="65" t="s">
        <v>67</v>
      </c>
      <c r="H311" s="15">
        <v>10</v>
      </c>
      <c r="I311" s="71">
        <v>173.52118014999999</v>
      </c>
      <c r="J311" s="71">
        <v>15</v>
      </c>
      <c r="K311" s="15">
        <v>11</v>
      </c>
      <c r="L311" s="71">
        <v>37.22</v>
      </c>
      <c r="M311" s="71">
        <v>0</v>
      </c>
      <c r="N311" s="15">
        <v>0</v>
      </c>
      <c r="O311" s="71">
        <v>0</v>
      </c>
      <c r="P311" s="71">
        <v>0</v>
      </c>
      <c r="Q311" s="15">
        <v>0</v>
      </c>
      <c r="R311" s="71">
        <v>0</v>
      </c>
      <c r="S311" s="71">
        <v>0</v>
      </c>
      <c r="T311" s="70">
        <v>39</v>
      </c>
      <c r="U311" s="72">
        <v>32.709049</v>
      </c>
      <c r="V311" s="72">
        <v>1.04</v>
      </c>
      <c r="W311" s="15">
        <v>0</v>
      </c>
      <c r="X311" s="71">
        <v>0</v>
      </c>
      <c r="Y311" s="71">
        <v>0</v>
      </c>
    </row>
    <row r="312" spans="1:25" x14ac:dyDescent="0.25">
      <c r="A312" s="40" t="s">
        <v>72</v>
      </c>
      <c r="B312" s="41">
        <v>34</v>
      </c>
      <c r="C312" s="42">
        <v>184.54736807999998</v>
      </c>
      <c r="D312" s="43">
        <f t="shared" ref="D312:D324" si="93">C312/$C$309</f>
        <v>4.471405039600887E-2</v>
      </c>
      <c r="E312" s="42">
        <v>0.5</v>
      </c>
      <c r="F312" s="26"/>
      <c r="G312" s="65" t="s">
        <v>72</v>
      </c>
      <c r="H312" s="15">
        <v>7</v>
      </c>
      <c r="I312" s="71">
        <v>136.06914608</v>
      </c>
      <c r="J312" s="71">
        <v>0</v>
      </c>
      <c r="K312" s="15">
        <v>7</v>
      </c>
      <c r="L312" s="71">
        <v>36.89</v>
      </c>
      <c r="M312" s="71">
        <v>0</v>
      </c>
      <c r="N312" s="15">
        <v>0</v>
      </c>
      <c r="O312" s="71">
        <v>0</v>
      </c>
      <c r="P312" s="71">
        <v>0</v>
      </c>
      <c r="Q312" s="15">
        <v>0</v>
      </c>
      <c r="R312" s="71">
        <v>0</v>
      </c>
      <c r="S312" s="71">
        <v>0</v>
      </c>
      <c r="T312" s="70">
        <v>20</v>
      </c>
      <c r="U312" s="72">
        <v>11.588222000000002</v>
      </c>
      <c r="V312" s="72">
        <v>0.5</v>
      </c>
      <c r="W312" s="15">
        <v>0</v>
      </c>
      <c r="X312" s="71">
        <v>0</v>
      </c>
      <c r="Y312" s="71">
        <v>0</v>
      </c>
    </row>
    <row r="313" spans="1:25" x14ac:dyDescent="0.25">
      <c r="A313" s="40" t="s">
        <v>71</v>
      </c>
      <c r="B313" s="41">
        <v>42</v>
      </c>
      <c r="C313" s="42">
        <v>457.85840210624707</v>
      </c>
      <c r="D313" s="43">
        <f t="shared" si="93"/>
        <v>0.11093468240164797</v>
      </c>
      <c r="E313" s="42">
        <v>0</v>
      </c>
      <c r="F313" s="26"/>
      <c r="G313" s="65" t="s">
        <v>71</v>
      </c>
      <c r="H313" s="15">
        <v>8</v>
      </c>
      <c r="I313" s="71">
        <v>404.75233204</v>
      </c>
      <c r="J313" s="71">
        <v>0</v>
      </c>
      <c r="K313" s="15">
        <v>6</v>
      </c>
      <c r="L313" s="71">
        <v>30</v>
      </c>
      <c r="M313" s="71">
        <v>0</v>
      </c>
      <c r="N313" s="15">
        <v>0</v>
      </c>
      <c r="O313" s="71">
        <v>0</v>
      </c>
      <c r="P313" s="71">
        <v>0</v>
      </c>
      <c r="Q313" s="15">
        <v>0</v>
      </c>
      <c r="R313" s="71">
        <v>0</v>
      </c>
      <c r="S313" s="71">
        <v>0</v>
      </c>
      <c r="T313" s="70">
        <v>28</v>
      </c>
      <c r="U313" s="72">
        <v>23.106070066247096</v>
      </c>
      <c r="V313" s="72">
        <v>0</v>
      </c>
      <c r="W313" s="15">
        <v>0</v>
      </c>
      <c r="X313" s="71">
        <v>0</v>
      </c>
      <c r="Y313" s="71">
        <v>0</v>
      </c>
    </row>
    <row r="314" spans="1:25" x14ac:dyDescent="0.25">
      <c r="A314" s="40" t="s">
        <v>66</v>
      </c>
      <c r="B314" s="41">
        <v>58</v>
      </c>
      <c r="C314" s="42">
        <v>422.82977792508768</v>
      </c>
      <c r="D314" s="43">
        <f t="shared" si="93"/>
        <v>0.10244758403099959</v>
      </c>
      <c r="E314" s="42">
        <v>1.1767496666666666</v>
      </c>
      <c r="F314" s="26"/>
      <c r="G314" s="65" t="s">
        <v>66</v>
      </c>
      <c r="H314" s="15">
        <v>16</v>
      </c>
      <c r="I314" s="71">
        <v>393.33908088999999</v>
      </c>
      <c r="J314" s="71">
        <v>0</v>
      </c>
      <c r="K314" s="15">
        <v>1</v>
      </c>
      <c r="L314" s="71">
        <v>2.5</v>
      </c>
      <c r="M314" s="71">
        <v>0</v>
      </c>
      <c r="N314" s="15">
        <v>0</v>
      </c>
      <c r="O314" s="71">
        <v>0</v>
      </c>
      <c r="P314" s="71">
        <v>0</v>
      </c>
      <c r="Q314" s="15">
        <v>0</v>
      </c>
      <c r="R314" s="71">
        <v>0</v>
      </c>
      <c r="S314" s="71">
        <v>0</v>
      </c>
      <c r="T314" s="70">
        <v>41</v>
      </c>
      <c r="U314" s="72">
        <v>26.990697035087713</v>
      </c>
      <c r="V314" s="72">
        <v>1.1767496666666666</v>
      </c>
      <c r="W314" s="15">
        <v>393</v>
      </c>
      <c r="X314" s="71">
        <v>95.482576619999989</v>
      </c>
      <c r="Y314" s="71">
        <v>16.619060040000001</v>
      </c>
    </row>
    <row r="315" spans="1:25" x14ac:dyDescent="0.25">
      <c r="A315" s="40" t="s">
        <v>74</v>
      </c>
      <c r="B315" s="41">
        <v>54</v>
      </c>
      <c r="C315" s="42">
        <v>429.83028647263302</v>
      </c>
      <c r="D315" s="43">
        <f t="shared" si="93"/>
        <v>0.10414373984860485</v>
      </c>
      <c r="E315" s="42">
        <v>159.42687383263299</v>
      </c>
      <c r="F315" s="26"/>
      <c r="G315" s="65" t="s">
        <v>74</v>
      </c>
      <c r="H315" s="15">
        <v>15</v>
      </c>
      <c r="I315" s="71">
        <v>350.24623944000001</v>
      </c>
      <c r="J315" s="71">
        <v>148.88382680000001</v>
      </c>
      <c r="K315" s="15">
        <v>14</v>
      </c>
      <c r="L315" s="71">
        <v>59.5</v>
      </c>
      <c r="M315" s="71">
        <v>7.5</v>
      </c>
      <c r="N315" s="15">
        <v>0</v>
      </c>
      <c r="O315" s="71">
        <v>0</v>
      </c>
      <c r="P315" s="71">
        <v>0</v>
      </c>
      <c r="Q315" s="15">
        <v>0</v>
      </c>
      <c r="R315" s="71">
        <v>0</v>
      </c>
      <c r="S315" s="71">
        <v>0</v>
      </c>
      <c r="T315" s="70">
        <v>25</v>
      </c>
      <c r="U315" s="72">
        <v>20.084047032632991</v>
      </c>
      <c r="V315" s="72">
        <v>3.0430470326329884</v>
      </c>
      <c r="W315" s="15">
        <v>0</v>
      </c>
      <c r="X315" s="71">
        <v>0</v>
      </c>
      <c r="Y315" s="71">
        <v>0</v>
      </c>
    </row>
    <row r="316" spans="1:25" x14ac:dyDescent="0.25">
      <c r="A316" s="40" t="s">
        <v>70</v>
      </c>
      <c r="B316" s="41">
        <v>20</v>
      </c>
      <c r="C316" s="42">
        <v>210.96500925999999</v>
      </c>
      <c r="D316" s="43">
        <f t="shared" si="93"/>
        <v>5.1114790495180265E-2</v>
      </c>
      <c r="E316" s="42">
        <v>0.58984599999999998</v>
      </c>
      <c r="F316" s="26"/>
      <c r="G316" s="65" t="s">
        <v>77</v>
      </c>
      <c r="H316" s="15">
        <v>9</v>
      </c>
      <c r="I316" s="71">
        <v>202.92648825999999</v>
      </c>
      <c r="J316" s="71">
        <v>0</v>
      </c>
      <c r="K316" s="15">
        <v>1</v>
      </c>
      <c r="L316" s="71">
        <v>0.5</v>
      </c>
      <c r="M316" s="71">
        <v>0</v>
      </c>
      <c r="N316" s="15">
        <v>0</v>
      </c>
      <c r="O316" s="71">
        <v>0</v>
      </c>
      <c r="P316" s="71">
        <v>0</v>
      </c>
      <c r="Q316" s="15">
        <v>0</v>
      </c>
      <c r="R316" s="71">
        <v>0</v>
      </c>
      <c r="S316" s="71">
        <v>0</v>
      </c>
      <c r="T316" s="70">
        <v>10</v>
      </c>
      <c r="U316" s="72">
        <v>7.5385209999999994</v>
      </c>
      <c r="V316" s="72">
        <v>0.58984599999999998</v>
      </c>
      <c r="W316" s="15">
        <v>323</v>
      </c>
      <c r="X316" s="71">
        <v>84.428214459999992</v>
      </c>
      <c r="Y316" s="71">
        <v>5.5646978800000007</v>
      </c>
    </row>
    <row r="317" spans="1:25" x14ac:dyDescent="0.25">
      <c r="A317" s="40" t="s">
        <v>76</v>
      </c>
      <c r="B317" s="41">
        <v>4</v>
      </c>
      <c r="C317" s="42">
        <v>81.937158451020522</v>
      </c>
      <c r="D317" s="43">
        <f t="shared" si="93"/>
        <v>1.9852584571655819E-2</v>
      </c>
      <c r="E317" s="42">
        <v>7.2727727272727277E-2</v>
      </c>
      <c r="F317" s="26"/>
      <c r="G317" s="65" t="s">
        <v>76</v>
      </c>
      <c r="H317" s="15">
        <v>2</v>
      </c>
      <c r="I317" s="71">
        <v>76.14</v>
      </c>
      <c r="J317" s="71">
        <v>0</v>
      </c>
      <c r="K317" s="15">
        <v>2</v>
      </c>
      <c r="L317" s="71">
        <v>5.48</v>
      </c>
      <c r="M317" s="71">
        <v>0</v>
      </c>
      <c r="N317" s="15">
        <v>0</v>
      </c>
      <c r="O317" s="71">
        <v>0</v>
      </c>
      <c r="P317" s="71">
        <v>0</v>
      </c>
      <c r="Q317" s="15">
        <v>0</v>
      </c>
      <c r="R317" s="71">
        <v>0</v>
      </c>
      <c r="S317" s="71">
        <v>0</v>
      </c>
      <c r="T317" s="70">
        <v>0</v>
      </c>
      <c r="U317" s="72">
        <v>0.31715845102052426</v>
      </c>
      <c r="V317" s="72">
        <v>7.2727727272727277E-2</v>
      </c>
      <c r="W317" s="15">
        <v>0</v>
      </c>
      <c r="X317" s="71">
        <v>0</v>
      </c>
      <c r="Y317" s="71">
        <v>0</v>
      </c>
    </row>
    <row r="318" spans="1:25" x14ac:dyDescent="0.25">
      <c r="A318" s="40" t="s">
        <v>73</v>
      </c>
      <c r="B318" s="41">
        <v>7</v>
      </c>
      <c r="C318" s="42">
        <v>22.091462999999997</v>
      </c>
      <c r="D318" s="43">
        <f t="shared" si="93"/>
        <v>5.3525487801882998E-3</v>
      </c>
      <c r="E318" s="42">
        <v>0</v>
      </c>
      <c r="F318" s="26"/>
      <c r="G318" s="65" t="s">
        <v>73</v>
      </c>
      <c r="H318" s="15">
        <v>0</v>
      </c>
      <c r="I318" s="71">
        <v>0</v>
      </c>
      <c r="J318" s="71">
        <v>0</v>
      </c>
      <c r="K318" s="15">
        <v>1</v>
      </c>
      <c r="L318" s="71">
        <v>16.899999999999999</v>
      </c>
      <c r="M318" s="71">
        <v>0</v>
      </c>
      <c r="N318" s="15">
        <v>0</v>
      </c>
      <c r="O318" s="71">
        <v>0</v>
      </c>
      <c r="P318" s="71">
        <v>0</v>
      </c>
      <c r="Q318" s="15">
        <v>0</v>
      </c>
      <c r="R318" s="71">
        <v>0</v>
      </c>
      <c r="S318" s="71">
        <v>0</v>
      </c>
      <c r="T318" s="70">
        <v>6</v>
      </c>
      <c r="U318" s="72">
        <v>5.1914629999999997</v>
      </c>
      <c r="V318" s="72">
        <v>0</v>
      </c>
      <c r="W318" s="15">
        <v>0</v>
      </c>
      <c r="X318" s="71">
        <v>0</v>
      </c>
      <c r="Y318" s="71">
        <v>0</v>
      </c>
    </row>
    <row r="319" spans="1:25" x14ac:dyDescent="0.25">
      <c r="A319" s="40" t="s">
        <v>75</v>
      </c>
      <c r="B319" s="41">
        <v>75</v>
      </c>
      <c r="C319" s="42">
        <v>773.02619404450229</v>
      </c>
      <c r="D319" s="43">
        <f t="shared" si="93"/>
        <v>0.18729680383714312</v>
      </c>
      <c r="E319" s="42">
        <v>199.8</v>
      </c>
      <c r="F319" s="26"/>
      <c r="G319" s="65" t="s">
        <v>75</v>
      </c>
      <c r="H319" s="15">
        <v>12</v>
      </c>
      <c r="I319" s="71">
        <v>730.45953503999999</v>
      </c>
      <c r="J319" s="71">
        <v>199.4</v>
      </c>
      <c r="K319" s="15">
        <v>2</v>
      </c>
      <c r="L319" s="71">
        <v>4</v>
      </c>
      <c r="M319" s="71">
        <v>0</v>
      </c>
      <c r="N319" s="15">
        <v>0</v>
      </c>
      <c r="O319" s="71">
        <v>0</v>
      </c>
      <c r="P319" s="71">
        <v>0</v>
      </c>
      <c r="Q319" s="15">
        <v>0</v>
      </c>
      <c r="R319" s="71">
        <v>0</v>
      </c>
      <c r="S319" s="71">
        <v>0</v>
      </c>
      <c r="T319" s="70">
        <v>61</v>
      </c>
      <c r="U319" s="72">
        <v>38.566659004502256</v>
      </c>
      <c r="V319" s="72">
        <v>0.4</v>
      </c>
      <c r="W319" s="15">
        <v>0</v>
      </c>
      <c r="X319" s="71">
        <v>0</v>
      </c>
      <c r="Y319" s="71">
        <v>0</v>
      </c>
    </row>
    <row r="320" spans="1:25" x14ac:dyDescent="0.25">
      <c r="A320" s="40" t="s">
        <v>68</v>
      </c>
      <c r="B320" s="41">
        <v>57</v>
      </c>
      <c r="C320" s="42">
        <v>694.51910958666667</v>
      </c>
      <c r="D320" s="43">
        <f t="shared" si="93"/>
        <v>0.168275293168025</v>
      </c>
      <c r="E320" s="42">
        <v>0</v>
      </c>
      <c r="F320" s="26"/>
      <c r="G320" s="65" t="s">
        <v>68</v>
      </c>
      <c r="H320" s="15">
        <v>15</v>
      </c>
      <c r="I320" s="71">
        <v>602.73996465999994</v>
      </c>
      <c r="J320" s="71">
        <v>0</v>
      </c>
      <c r="K320" s="15">
        <v>7</v>
      </c>
      <c r="L320" s="71">
        <v>65.599999999999994</v>
      </c>
      <c r="M320" s="71">
        <v>0</v>
      </c>
      <c r="N320" s="15">
        <v>0</v>
      </c>
      <c r="O320" s="71">
        <v>0</v>
      </c>
      <c r="P320" s="71">
        <v>0</v>
      </c>
      <c r="Q320" s="15">
        <v>0</v>
      </c>
      <c r="R320" s="71">
        <v>0</v>
      </c>
      <c r="S320" s="71">
        <v>0</v>
      </c>
      <c r="T320" s="70">
        <v>35</v>
      </c>
      <c r="U320" s="72">
        <v>26.179144926666666</v>
      </c>
      <c r="V320" s="72">
        <v>0</v>
      </c>
      <c r="W320" s="15">
        <v>0</v>
      </c>
      <c r="X320" s="71">
        <v>0</v>
      </c>
      <c r="Y320" s="71">
        <v>0</v>
      </c>
    </row>
    <row r="321" spans="1:25" x14ac:dyDescent="0.25">
      <c r="A321" s="40" t="s">
        <v>69</v>
      </c>
      <c r="B321" s="41">
        <v>44</v>
      </c>
      <c r="C321" s="42">
        <v>426.31336461230785</v>
      </c>
      <c r="D321" s="43">
        <f t="shared" si="93"/>
        <v>0.10329162354406218</v>
      </c>
      <c r="E321" s="42">
        <v>0</v>
      </c>
      <c r="F321" s="26"/>
      <c r="G321" s="65" t="s">
        <v>69</v>
      </c>
      <c r="H321" s="15">
        <v>14</v>
      </c>
      <c r="I321" s="71">
        <v>327.37215948410272</v>
      </c>
      <c r="J321" s="71">
        <v>0</v>
      </c>
      <c r="K321" s="15">
        <v>9</v>
      </c>
      <c r="L321" s="71">
        <v>83.2</v>
      </c>
      <c r="M321" s="71">
        <v>0</v>
      </c>
      <c r="N321" s="15">
        <v>0</v>
      </c>
      <c r="O321" s="71">
        <v>0</v>
      </c>
      <c r="P321" s="71">
        <v>0</v>
      </c>
      <c r="Q321" s="15">
        <v>0</v>
      </c>
      <c r="R321" s="71">
        <v>0</v>
      </c>
      <c r="S321" s="71">
        <v>0</v>
      </c>
      <c r="T321" s="70">
        <v>21</v>
      </c>
      <c r="U321" s="72">
        <v>15.741205128205129</v>
      </c>
      <c r="V321" s="72">
        <v>0</v>
      </c>
      <c r="W321" s="15">
        <v>0</v>
      </c>
      <c r="X321" s="71">
        <v>0</v>
      </c>
      <c r="Y321" s="71">
        <v>0</v>
      </c>
    </row>
    <row r="322" spans="1:25" ht="17.25" x14ac:dyDescent="0.25">
      <c r="A322" s="49" t="s">
        <v>122</v>
      </c>
      <c r="B322" s="37">
        <f>SUM(B323:B324)</f>
        <v>716</v>
      </c>
      <c r="C322" s="38">
        <f t="shared" ref="C322:E322" si="94">SUM(C323:C324)</f>
        <v>179.91079107999997</v>
      </c>
      <c r="D322" s="39">
        <f t="shared" si="94"/>
        <v>4.3590652431573507E-2</v>
      </c>
      <c r="E322" s="38">
        <f t="shared" si="94"/>
        <v>22.183757920000001</v>
      </c>
      <c r="F322" s="73"/>
      <c r="G322" s="65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</row>
    <row r="323" spans="1:25" x14ac:dyDescent="0.25">
      <c r="A323" s="40" t="s">
        <v>66</v>
      </c>
      <c r="B323" s="41">
        <v>393</v>
      </c>
      <c r="C323" s="42">
        <v>95.482576619999989</v>
      </c>
      <c r="D323" s="43">
        <f t="shared" si="93"/>
        <v>2.3134508973743247E-2</v>
      </c>
      <c r="E323" s="42">
        <v>16.619060040000001</v>
      </c>
      <c r="F323" s="26"/>
      <c r="G323" s="65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</row>
    <row r="324" spans="1:25" x14ac:dyDescent="0.25">
      <c r="A324" s="40" t="s">
        <v>70</v>
      </c>
      <c r="B324" s="41">
        <v>323</v>
      </c>
      <c r="C324" s="42">
        <v>84.428214459999992</v>
      </c>
      <c r="D324" s="43">
        <f t="shared" si="93"/>
        <v>2.0456143457830259E-2</v>
      </c>
      <c r="E324" s="42">
        <v>5.5646978800000007</v>
      </c>
      <c r="F324" s="26"/>
      <c r="G324" s="65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</row>
    <row r="325" spans="1:25" x14ac:dyDescent="0.25">
      <c r="A325" s="29" t="s">
        <v>35</v>
      </c>
      <c r="B325" s="34">
        <f>B326+B338</f>
        <v>174</v>
      </c>
      <c r="C325" s="30">
        <f t="shared" ref="C325:E325" si="95">C326+C338</f>
        <v>4865.1045028520239</v>
      </c>
      <c r="D325" s="35">
        <f t="shared" si="95"/>
        <v>1</v>
      </c>
      <c r="E325" s="30">
        <f t="shared" si="95"/>
        <v>283.19748646655853</v>
      </c>
      <c r="F325" s="26"/>
      <c r="G325" s="62" t="s">
        <v>35</v>
      </c>
      <c r="H325" s="68">
        <f>SUM(H327:H337)</f>
        <v>59</v>
      </c>
      <c r="I325" s="69">
        <f t="shared" ref="I325:Y325" si="96">SUM(I327:I337)</f>
        <v>4505.6647714000001</v>
      </c>
      <c r="J325" s="69">
        <f t="shared" si="96"/>
        <v>280</v>
      </c>
      <c r="K325" s="68">
        <f t="shared" si="96"/>
        <v>11</v>
      </c>
      <c r="L325" s="69">
        <f t="shared" si="96"/>
        <v>86.8</v>
      </c>
      <c r="M325" s="69">
        <f t="shared" si="96"/>
        <v>0</v>
      </c>
      <c r="N325" s="68">
        <f t="shared" si="96"/>
        <v>2</v>
      </c>
      <c r="O325" s="69">
        <f t="shared" si="96"/>
        <v>30</v>
      </c>
      <c r="P325" s="69">
        <f t="shared" si="96"/>
        <v>0</v>
      </c>
      <c r="Q325" s="68">
        <f t="shared" si="96"/>
        <v>2</v>
      </c>
      <c r="R325" s="69">
        <f t="shared" si="96"/>
        <v>103.09869712999999</v>
      </c>
      <c r="S325" s="69">
        <f t="shared" si="96"/>
        <v>0</v>
      </c>
      <c r="T325" s="68">
        <f t="shared" si="96"/>
        <v>89</v>
      </c>
      <c r="U325" s="69">
        <f t="shared" si="96"/>
        <v>129.68888287202398</v>
      </c>
      <c r="V325" s="69">
        <f t="shared" si="96"/>
        <v>3.1974864665585736</v>
      </c>
      <c r="W325" s="68">
        <f t="shared" si="96"/>
        <v>11</v>
      </c>
      <c r="X325" s="69">
        <f t="shared" si="96"/>
        <v>9.8521514499999991</v>
      </c>
      <c r="Y325" s="69">
        <f t="shared" si="96"/>
        <v>0</v>
      </c>
    </row>
    <row r="326" spans="1:25" x14ac:dyDescent="0.25">
      <c r="A326" s="36" t="s">
        <v>82</v>
      </c>
      <c r="B326" s="37">
        <f>SUM(B327:B337)</f>
        <v>163</v>
      </c>
      <c r="C326" s="38">
        <f t="shared" ref="C326:E326" si="97">SUM(C327:C337)</f>
        <v>4855.252351402024</v>
      </c>
      <c r="D326" s="39">
        <f t="shared" si="97"/>
        <v>0.99797493528777759</v>
      </c>
      <c r="E326" s="38">
        <f t="shared" si="97"/>
        <v>283.19748646655853</v>
      </c>
      <c r="F326" s="26"/>
      <c r="G326" s="63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</row>
    <row r="327" spans="1:25" x14ac:dyDescent="0.25">
      <c r="A327" s="40" t="s">
        <v>67</v>
      </c>
      <c r="B327" s="41">
        <v>46</v>
      </c>
      <c r="C327" s="42">
        <v>696.98537704</v>
      </c>
      <c r="D327" s="43">
        <f t="shared" ref="D327:D340" si="98">C327/$C$325</f>
        <v>0.14326215945236384</v>
      </c>
      <c r="E327" s="42">
        <v>0</v>
      </c>
      <c r="F327" s="26"/>
      <c r="G327" s="65" t="s">
        <v>67</v>
      </c>
      <c r="H327" s="15">
        <v>18</v>
      </c>
      <c r="I327" s="71">
        <v>619.34844004000001</v>
      </c>
      <c r="J327" s="71">
        <v>0</v>
      </c>
      <c r="K327" s="15">
        <v>6</v>
      </c>
      <c r="L327" s="71">
        <v>60</v>
      </c>
      <c r="M327" s="71">
        <v>0</v>
      </c>
      <c r="N327" s="15">
        <v>0</v>
      </c>
      <c r="O327" s="71">
        <v>0</v>
      </c>
      <c r="P327" s="71">
        <v>0</v>
      </c>
      <c r="Q327" s="15">
        <v>0</v>
      </c>
      <c r="R327" s="71">
        <v>0</v>
      </c>
      <c r="S327" s="71">
        <v>0</v>
      </c>
      <c r="T327" s="70">
        <v>22</v>
      </c>
      <c r="U327" s="72">
        <v>17.636936999999996</v>
      </c>
      <c r="V327" s="72">
        <v>0</v>
      </c>
      <c r="W327" s="15">
        <v>0</v>
      </c>
      <c r="X327" s="71">
        <v>0</v>
      </c>
      <c r="Y327" s="71">
        <v>0</v>
      </c>
    </row>
    <row r="328" spans="1:25" x14ac:dyDescent="0.25">
      <c r="A328" s="40" t="s">
        <v>72</v>
      </c>
      <c r="B328" s="41">
        <v>7</v>
      </c>
      <c r="C328" s="42">
        <v>131.44999999999999</v>
      </c>
      <c r="D328" s="43">
        <f t="shared" si="98"/>
        <v>2.7018946853647502E-2</v>
      </c>
      <c r="E328" s="42">
        <v>0</v>
      </c>
      <c r="F328" s="26"/>
      <c r="G328" s="65" t="s">
        <v>72</v>
      </c>
      <c r="H328" s="15">
        <v>1</v>
      </c>
      <c r="I328" s="71">
        <v>98.49</v>
      </c>
      <c r="J328" s="71">
        <v>0</v>
      </c>
      <c r="K328" s="15">
        <v>0</v>
      </c>
      <c r="L328" s="71">
        <v>0</v>
      </c>
      <c r="M328" s="71">
        <v>0</v>
      </c>
      <c r="N328" s="15">
        <v>0</v>
      </c>
      <c r="O328" s="71">
        <v>0</v>
      </c>
      <c r="P328" s="71">
        <v>0</v>
      </c>
      <c r="Q328" s="15">
        <v>0</v>
      </c>
      <c r="R328" s="71">
        <v>0</v>
      </c>
      <c r="S328" s="71">
        <v>0</v>
      </c>
      <c r="T328" s="70">
        <v>6</v>
      </c>
      <c r="U328" s="72">
        <v>32.96</v>
      </c>
      <c r="V328" s="72">
        <v>0</v>
      </c>
      <c r="W328" s="15">
        <v>0</v>
      </c>
      <c r="X328" s="71">
        <v>0</v>
      </c>
      <c r="Y328" s="71">
        <v>0</v>
      </c>
    </row>
    <row r="329" spans="1:25" x14ac:dyDescent="0.25">
      <c r="A329" s="40" t="s">
        <v>71</v>
      </c>
      <c r="B329" s="41">
        <v>22</v>
      </c>
      <c r="C329" s="42">
        <v>792.2185389199999</v>
      </c>
      <c r="D329" s="43">
        <f t="shared" si="98"/>
        <v>0.16283690071931348</v>
      </c>
      <c r="E329" s="42">
        <v>0</v>
      </c>
      <c r="F329" s="26"/>
      <c r="G329" s="65" t="s">
        <v>71</v>
      </c>
      <c r="H329" s="15">
        <v>9</v>
      </c>
      <c r="I329" s="71">
        <v>678.33984178999992</v>
      </c>
      <c r="J329" s="71">
        <v>0</v>
      </c>
      <c r="K329" s="15">
        <v>0</v>
      </c>
      <c r="L329" s="71">
        <v>0</v>
      </c>
      <c r="M329" s="71">
        <v>0</v>
      </c>
      <c r="N329" s="15">
        <v>0</v>
      </c>
      <c r="O329" s="71">
        <v>0</v>
      </c>
      <c r="P329" s="71">
        <v>0</v>
      </c>
      <c r="Q329" s="15">
        <v>2</v>
      </c>
      <c r="R329" s="71">
        <v>103.09869712999999</v>
      </c>
      <c r="S329" s="71">
        <v>0</v>
      </c>
      <c r="T329" s="70">
        <v>11</v>
      </c>
      <c r="U329" s="72">
        <v>10.78</v>
      </c>
      <c r="V329" s="72">
        <v>0</v>
      </c>
      <c r="W329" s="15">
        <v>0</v>
      </c>
      <c r="X329" s="71">
        <v>0</v>
      </c>
      <c r="Y329" s="71">
        <v>0</v>
      </c>
    </row>
    <row r="330" spans="1:25" x14ac:dyDescent="0.25">
      <c r="A330" s="40" t="s">
        <v>66</v>
      </c>
      <c r="B330" s="41">
        <v>7</v>
      </c>
      <c r="C330" s="42">
        <v>34.605817999999999</v>
      </c>
      <c r="D330" s="43">
        <f t="shared" si="98"/>
        <v>7.1130677624115495E-3</v>
      </c>
      <c r="E330" s="42">
        <v>0.16666600000000001</v>
      </c>
      <c r="F330" s="26"/>
      <c r="G330" s="65" t="s">
        <v>66</v>
      </c>
      <c r="H330" s="15">
        <v>2</v>
      </c>
      <c r="I330" s="71">
        <v>19.885652</v>
      </c>
      <c r="J330" s="71">
        <v>0</v>
      </c>
      <c r="K330" s="15">
        <v>0</v>
      </c>
      <c r="L330" s="71">
        <v>0</v>
      </c>
      <c r="M330" s="71">
        <v>0</v>
      </c>
      <c r="N330" s="15">
        <v>1</v>
      </c>
      <c r="O330" s="71">
        <v>10</v>
      </c>
      <c r="P330" s="71">
        <v>0</v>
      </c>
      <c r="Q330" s="15">
        <v>0</v>
      </c>
      <c r="R330" s="71">
        <v>0</v>
      </c>
      <c r="S330" s="71">
        <v>0</v>
      </c>
      <c r="T330" s="70">
        <v>4</v>
      </c>
      <c r="U330" s="72">
        <v>4.7201660000000007</v>
      </c>
      <c r="V330" s="72">
        <v>0.16666600000000001</v>
      </c>
      <c r="W330" s="15">
        <v>8</v>
      </c>
      <c r="X330" s="71">
        <v>6.3352072899999996</v>
      </c>
      <c r="Y330" s="71">
        <v>0</v>
      </c>
    </row>
    <row r="331" spans="1:25" x14ac:dyDescent="0.25">
      <c r="A331" s="40" t="s">
        <v>74</v>
      </c>
      <c r="B331" s="41">
        <v>7</v>
      </c>
      <c r="C331" s="42">
        <v>117.01843586655856</v>
      </c>
      <c r="D331" s="43">
        <f t="shared" si="98"/>
        <v>2.4052604789467514E-2</v>
      </c>
      <c r="E331" s="42">
        <v>32.299747466558571</v>
      </c>
      <c r="F331" s="26"/>
      <c r="G331" s="65" t="s">
        <v>74</v>
      </c>
      <c r="H331" s="15">
        <v>4</v>
      </c>
      <c r="I331" s="71">
        <v>104.21868839999999</v>
      </c>
      <c r="J331" s="71">
        <v>30</v>
      </c>
      <c r="K331" s="15">
        <v>1</v>
      </c>
      <c r="L331" s="71">
        <v>10</v>
      </c>
      <c r="M331" s="71">
        <v>0</v>
      </c>
      <c r="N331" s="15">
        <v>0</v>
      </c>
      <c r="O331" s="71">
        <v>0</v>
      </c>
      <c r="P331" s="71">
        <v>0</v>
      </c>
      <c r="Q331" s="15">
        <v>0</v>
      </c>
      <c r="R331" s="71">
        <v>0</v>
      </c>
      <c r="S331" s="71">
        <v>0</v>
      </c>
      <c r="T331" s="70">
        <v>2</v>
      </c>
      <c r="U331" s="72">
        <v>2.7997474665585731</v>
      </c>
      <c r="V331" s="72">
        <v>2.2997474665585731</v>
      </c>
      <c r="W331" s="15">
        <v>0</v>
      </c>
      <c r="X331" s="71">
        <v>0</v>
      </c>
      <c r="Y331" s="71">
        <v>0</v>
      </c>
    </row>
    <row r="332" spans="1:25" x14ac:dyDescent="0.25">
      <c r="A332" s="40" t="s">
        <v>70</v>
      </c>
      <c r="B332" s="41">
        <v>10</v>
      </c>
      <c r="C332" s="42">
        <v>29.733399799999997</v>
      </c>
      <c r="D332" s="43">
        <f t="shared" si="98"/>
        <v>6.1115644653819195E-3</v>
      </c>
      <c r="E332" s="42">
        <v>0.209846</v>
      </c>
      <c r="F332" s="26"/>
      <c r="G332" s="65" t="s">
        <v>77</v>
      </c>
      <c r="H332" s="15">
        <v>3</v>
      </c>
      <c r="I332" s="71">
        <v>26.4</v>
      </c>
      <c r="J332" s="71">
        <v>0</v>
      </c>
      <c r="K332" s="15">
        <v>0</v>
      </c>
      <c r="L332" s="71">
        <v>0</v>
      </c>
      <c r="M332" s="71">
        <v>0</v>
      </c>
      <c r="N332" s="15">
        <v>0</v>
      </c>
      <c r="O332" s="71">
        <v>0</v>
      </c>
      <c r="P332" s="71">
        <v>0</v>
      </c>
      <c r="Q332" s="15">
        <v>0</v>
      </c>
      <c r="R332" s="71">
        <v>0</v>
      </c>
      <c r="S332" s="71">
        <v>0</v>
      </c>
      <c r="T332" s="70">
        <v>7</v>
      </c>
      <c r="U332" s="72">
        <v>3.3333998</v>
      </c>
      <c r="V332" s="72">
        <v>0.209846</v>
      </c>
      <c r="W332" s="15">
        <v>3</v>
      </c>
      <c r="X332" s="71">
        <v>3.51694416</v>
      </c>
      <c r="Y332" s="71">
        <v>0</v>
      </c>
    </row>
    <row r="333" spans="1:25" x14ac:dyDescent="0.25">
      <c r="A333" s="40" t="s">
        <v>76</v>
      </c>
      <c r="B333" s="41">
        <v>4</v>
      </c>
      <c r="C333" s="42">
        <v>692.58414634146345</v>
      </c>
      <c r="D333" s="43">
        <f t="shared" si="98"/>
        <v>0.14235750659322044</v>
      </c>
      <c r="E333" s="42">
        <v>0</v>
      </c>
      <c r="F333" s="26"/>
      <c r="G333" s="65" t="s">
        <v>76</v>
      </c>
      <c r="H333" s="15">
        <v>4</v>
      </c>
      <c r="I333" s="71">
        <v>692.5</v>
      </c>
      <c r="J333" s="71">
        <v>0</v>
      </c>
      <c r="K333" s="15">
        <v>0</v>
      </c>
      <c r="L333" s="71">
        <v>0</v>
      </c>
      <c r="M333" s="71">
        <v>0</v>
      </c>
      <c r="N333" s="15">
        <v>0</v>
      </c>
      <c r="O333" s="71">
        <v>0</v>
      </c>
      <c r="P333" s="71">
        <v>0</v>
      </c>
      <c r="Q333" s="15">
        <v>0</v>
      </c>
      <c r="R333" s="71">
        <v>0</v>
      </c>
      <c r="S333" s="71">
        <v>0</v>
      </c>
      <c r="T333" s="70">
        <v>0</v>
      </c>
      <c r="U333" s="72">
        <v>8.4146341463414626E-2</v>
      </c>
      <c r="V333" s="72">
        <v>0</v>
      </c>
      <c r="W333" s="15">
        <v>0</v>
      </c>
      <c r="X333" s="71">
        <v>0</v>
      </c>
      <c r="Y333" s="71">
        <v>0</v>
      </c>
    </row>
    <row r="334" spans="1:25" x14ac:dyDescent="0.25">
      <c r="A334" s="40" t="s">
        <v>73</v>
      </c>
      <c r="B334" s="41">
        <v>5</v>
      </c>
      <c r="C334" s="42">
        <v>4.9964640000000005</v>
      </c>
      <c r="D334" s="43">
        <f t="shared" si="98"/>
        <v>1.027000344405957E-3</v>
      </c>
      <c r="E334" s="42">
        <v>0</v>
      </c>
      <c r="F334" s="26"/>
      <c r="G334" s="65" t="s">
        <v>73</v>
      </c>
      <c r="H334" s="15">
        <v>0</v>
      </c>
      <c r="I334" s="71">
        <v>0</v>
      </c>
      <c r="J334" s="71">
        <v>0</v>
      </c>
      <c r="K334" s="15">
        <v>0</v>
      </c>
      <c r="L334" s="71">
        <v>0</v>
      </c>
      <c r="M334" s="71">
        <v>0</v>
      </c>
      <c r="N334" s="15">
        <v>0</v>
      </c>
      <c r="O334" s="71">
        <v>0</v>
      </c>
      <c r="P334" s="71">
        <v>0</v>
      </c>
      <c r="Q334" s="15">
        <v>0</v>
      </c>
      <c r="R334" s="71">
        <v>0</v>
      </c>
      <c r="S334" s="71">
        <v>0</v>
      </c>
      <c r="T334" s="70">
        <v>5</v>
      </c>
      <c r="U334" s="72">
        <v>4.9964640000000005</v>
      </c>
      <c r="V334" s="72">
        <v>0</v>
      </c>
      <c r="W334" s="15">
        <v>0</v>
      </c>
      <c r="X334" s="71">
        <v>0</v>
      </c>
      <c r="Y334" s="71">
        <v>0</v>
      </c>
    </row>
    <row r="335" spans="1:25" x14ac:dyDescent="0.25">
      <c r="A335" s="40" t="s">
        <v>75</v>
      </c>
      <c r="B335" s="41">
        <v>14</v>
      </c>
      <c r="C335" s="42">
        <v>849.20755016400199</v>
      </c>
      <c r="D335" s="43">
        <f t="shared" si="98"/>
        <v>0.17455073157548395</v>
      </c>
      <c r="E335" s="42">
        <v>250.24922699999999</v>
      </c>
      <c r="F335" s="26"/>
      <c r="G335" s="65" t="s">
        <v>75</v>
      </c>
      <c r="H335" s="15">
        <v>2</v>
      </c>
      <c r="I335" s="71">
        <v>818.74594816000001</v>
      </c>
      <c r="J335" s="71">
        <v>250</v>
      </c>
      <c r="K335" s="15">
        <v>1</v>
      </c>
      <c r="L335" s="71">
        <v>3</v>
      </c>
      <c r="M335" s="71">
        <v>0</v>
      </c>
      <c r="N335" s="15">
        <v>0</v>
      </c>
      <c r="O335" s="71">
        <v>0</v>
      </c>
      <c r="P335" s="71">
        <v>0</v>
      </c>
      <c r="Q335" s="15">
        <v>0</v>
      </c>
      <c r="R335" s="71">
        <v>0</v>
      </c>
      <c r="S335" s="71">
        <v>0</v>
      </c>
      <c r="T335" s="70">
        <v>11</v>
      </c>
      <c r="U335" s="72">
        <v>27.461602004002003</v>
      </c>
      <c r="V335" s="72">
        <v>0.249227</v>
      </c>
      <c r="W335" s="15">
        <v>0</v>
      </c>
      <c r="X335" s="71">
        <v>0</v>
      </c>
      <c r="Y335" s="71">
        <v>0</v>
      </c>
    </row>
    <row r="336" spans="1:25" x14ac:dyDescent="0.25">
      <c r="A336" s="40" t="s">
        <v>68</v>
      </c>
      <c r="B336" s="41">
        <v>20</v>
      </c>
      <c r="C336" s="42">
        <v>1064.4439542699999</v>
      </c>
      <c r="D336" s="43">
        <f t="shared" si="98"/>
        <v>0.2187915909403387</v>
      </c>
      <c r="E336" s="42">
        <v>0.27200000000000002</v>
      </c>
      <c r="F336" s="26"/>
      <c r="G336" s="65" t="s">
        <v>68</v>
      </c>
      <c r="H336" s="15">
        <v>8</v>
      </c>
      <c r="I336" s="71">
        <v>1041.77620101</v>
      </c>
      <c r="J336" s="71">
        <v>0</v>
      </c>
      <c r="K336" s="15">
        <v>1</v>
      </c>
      <c r="L336" s="71">
        <v>5.8</v>
      </c>
      <c r="M336" s="71">
        <v>0</v>
      </c>
      <c r="N336" s="15">
        <v>0</v>
      </c>
      <c r="O336" s="71">
        <v>0</v>
      </c>
      <c r="P336" s="71">
        <v>0</v>
      </c>
      <c r="Q336" s="15">
        <v>0</v>
      </c>
      <c r="R336" s="71">
        <v>0</v>
      </c>
      <c r="S336" s="71">
        <v>0</v>
      </c>
      <c r="T336" s="70">
        <v>11</v>
      </c>
      <c r="U336" s="72">
        <v>16.867753259999997</v>
      </c>
      <c r="V336" s="72">
        <v>0.27200000000000002</v>
      </c>
      <c r="W336" s="15">
        <v>0</v>
      </c>
      <c r="X336" s="71">
        <v>0</v>
      </c>
      <c r="Y336" s="71">
        <v>0</v>
      </c>
    </row>
    <row r="337" spans="1:25" x14ac:dyDescent="0.25">
      <c r="A337" s="40" t="s">
        <v>69</v>
      </c>
      <c r="B337" s="41">
        <v>21</v>
      </c>
      <c r="C337" s="42">
        <v>442.00866700000006</v>
      </c>
      <c r="D337" s="43">
        <f t="shared" si="98"/>
        <v>9.0852861791742706E-2</v>
      </c>
      <c r="E337" s="42">
        <v>0</v>
      </c>
      <c r="F337" s="26"/>
      <c r="G337" s="65" t="s">
        <v>69</v>
      </c>
      <c r="H337" s="15">
        <v>8</v>
      </c>
      <c r="I337" s="71">
        <v>405.96000000000004</v>
      </c>
      <c r="J337" s="71">
        <v>0</v>
      </c>
      <c r="K337" s="15">
        <v>2</v>
      </c>
      <c r="L337" s="71">
        <v>8</v>
      </c>
      <c r="M337" s="71">
        <v>0</v>
      </c>
      <c r="N337" s="15">
        <v>1</v>
      </c>
      <c r="O337" s="71">
        <v>20</v>
      </c>
      <c r="P337" s="71">
        <v>0</v>
      </c>
      <c r="Q337" s="15">
        <v>0</v>
      </c>
      <c r="R337" s="71">
        <v>0</v>
      </c>
      <c r="S337" s="71">
        <v>0</v>
      </c>
      <c r="T337" s="70">
        <v>10</v>
      </c>
      <c r="U337" s="72">
        <v>8.0486669999999982</v>
      </c>
      <c r="V337" s="72">
        <v>0</v>
      </c>
      <c r="W337" s="15">
        <v>0</v>
      </c>
      <c r="X337" s="71">
        <v>0</v>
      </c>
      <c r="Y337" s="71">
        <v>0</v>
      </c>
    </row>
    <row r="338" spans="1:25" ht="17.25" x14ac:dyDescent="0.25">
      <c r="A338" s="49" t="s">
        <v>123</v>
      </c>
      <c r="B338" s="37">
        <f>SUM(B339:B340)</f>
        <v>11</v>
      </c>
      <c r="C338" s="38">
        <f t="shared" ref="C338:E338" si="99">SUM(C339:C340)</f>
        <v>9.8521514499999991</v>
      </c>
      <c r="D338" s="39">
        <f t="shared" si="99"/>
        <v>2.025064712222413E-3</v>
      </c>
      <c r="E338" s="38">
        <f t="shared" si="99"/>
        <v>0</v>
      </c>
      <c r="F338" s="73"/>
      <c r="G338" s="65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</row>
    <row r="339" spans="1:25" x14ac:dyDescent="0.25">
      <c r="A339" s="40" t="s">
        <v>66</v>
      </c>
      <c r="B339" s="41">
        <v>8</v>
      </c>
      <c r="C339" s="42">
        <v>6.3352072899999996</v>
      </c>
      <c r="D339" s="43">
        <f t="shared" si="98"/>
        <v>1.3021729104248782E-3</v>
      </c>
      <c r="E339" s="42">
        <v>0</v>
      </c>
      <c r="F339" s="26"/>
      <c r="G339" s="65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</row>
    <row r="340" spans="1:25" x14ac:dyDescent="0.25">
      <c r="A340" s="40" t="s">
        <v>70</v>
      </c>
      <c r="B340" s="41">
        <v>3</v>
      </c>
      <c r="C340" s="42">
        <v>3.51694416</v>
      </c>
      <c r="D340" s="43">
        <f t="shared" si="98"/>
        <v>7.2289180179753497E-4</v>
      </c>
      <c r="E340" s="42">
        <v>0</v>
      </c>
      <c r="F340" s="26"/>
      <c r="G340" s="65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</row>
    <row r="341" spans="1:25" x14ac:dyDescent="0.25">
      <c r="A341" s="29" t="s">
        <v>36</v>
      </c>
      <c r="B341" s="34">
        <f>SUM(B342:B352)</f>
        <v>31</v>
      </c>
      <c r="C341" s="30">
        <f t="shared" ref="C341:E341" si="100">SUM(C342:C352)</f>
        <v>150.16940019125684</v>
      </c>
      <c r="D341" s="35">
        <f t="shared" si="100"/>
        <v>1.0000000000000002</v>
      </c>
      <c r="E341" s="30">
        <f t="shared" si="100"/>
        <v>2.1611581776502469</v>
      </c>
      <c r="F341" s="26"/>
      <c r="G341" s="62" t="s">
        <v>36</v>
      </c>
      <c r="H341" s="68">
        <f>SUM(H342:H352)</f>
        <v>1</v>
      </c>
      <c r="I341" s="69">
        <f t="shared" ref="I341:Y341" si="101">SUM(I342:I352)</f>
        <v>5</v>
      </c>
      <c r="J341" s="69">
        <f t="shared" si="101"/>
        <v>0</v>
      </c>
      <c r="K341" s="68">
        <f t="shared" si="101"/>
        <v>16</v>
      </c>
      <c r="L341" s="69">
        <f t="shared" si="101"/>
        <v>130.60900000000001</v>
      </c>
      <c r="M341" s="69">
        <f t="shared" si="101"/>
        <v>1</v>
      </c>
      <c r="N341" s="68">
        <f t="shared" si="101"/>
        <v>0</v>
      </c>
      <c r="O341" s="69">
        <f t="shared" si="101"/>
        <v>0</v>
      </c>
      <c r="P341" s="69">
        <f t="shared" si="101"/>
        <v>0</v>
      </c>
      <c r="Q341" s="68">
        <f t="shared" si="101"/>
        <v>0</v>
      </c>
      <c r="R341" s="69">
        <f t="shared" si="101"/>
        <v>0</v>
      </c>
      <c r="S341" s="69">
        <f t="shared" si="101"/>
        <v>0</v>
      </c>
      <c r="T341" s="68">
        <f t="shared" si="101"/>
        <v>14</v>
      </c>
      <c r="U341" s="69">
        <f t="shared" si="101"/>
        <v>14.560400191256859</v>
      </c>
      <c r="V341" s="69">
        <f t="shared" si="101"/>
        <v>1.1611581776502466</v>
      </c>
      <c r="W341" s="68">
        <f t="shared" si="101"/>
        <v>0</v>
      </c>
      <c r="X341" s="69">
        <f t="shared" si="101"/>
        <v>0</v>
      </c>
      <c r="Y341" s="69">
        <f t="shared" si="101"/>
        <v>0</v>
      </c>
    </row>
    <row r="342" spans="1:25" x14ac:dyDescent="0.25">
      <c r="A342" s="44" t="s">
        <v>67</v>
      </c>
      <c r="B342" s="41">
        <v>0</v>
      </c>
      <c r="C342" s="42">
        <v>0.11499999999999999</v>
      </c>
      <c r="D342" s="43">
        <f>C342/$C$341</f>
        <v>7.6580182016799134E-4</v>
      </c>
      <c r="E342" s="42">
        <v>0</v>
      </c>
      <c r="F342" s="26"/>
      <c r="G342" s="65" t="s">
        <v>67</v>
      </c>
      <c r="H342" s="15">
        <v>0</v>
      </c>
      <c r="I342" s="71">
        <v>0</v>
      </c>
      <c r="J342" s="71">
        <v>0</v>
      </c>
      <c r="K342" s="15">
        <v>0</v>
      </c>
      <c r="L342" s="71">
        <v>0</v>
      </c>
      <c r="M342" s="71">
        <v>0</v>
      </c>
      <c r="N342" s="15">
        <v>0</v>
      </c>
      <c r="O342" s="71">
        <v>0</v>
      </c>
      <c r="P342" s="71">
        <v>0</v>
      </c>
      <c r="Q342" s="15">
        <v>0</v>
      </c>
      <c r="R342" s="71">
        <v>0</v>
      </c>
      <c r="S342" s="71">
        <v>0</v>
      </c>
      <c r="T342" s="70">
        <v>0</v>
      </c>
      <c r="U342" s="72">
        <v>0.11499999999999999</v>
      </c>
      <c r="V342" s="72">
        <v>0</v>
      </c>
      <c r="W342" s="15">
        <v>0</v>
      </c>
      <c r="X342" s="71">
        <v>0</v>
      </c>
      <c r="Y342" s="71">
        <v>0</v>
      </c>
    </row>
    <row r="343" spans="1:25" x14ac:dyDescent="0.25">
      <c r="A343" s="44" t="s">
        <v>72</v>
      </c>
      <c r="B343" s="41">
        <v>0</v>
      </c>
      <c r="C343" s="42">
        <v>1.2394136428571429</v>
      </c>
      <c r="D343" s="43">
        <f t="shared" ref="D343:D352" si="102">C343/$C$341</f>
        <v>8.2534367273133982E-3</v>
      </c>
      <c r="E343" s="42">
        <v>0</v>
      </c>
      <c r="F343" s="26"/>
      <c r="G343" s="65" t="s">
        <v>72</v>
      </c>
      <c r="H343" s="15">
        <v>0</v>
      </c>
      <c r="I343" s="71">
        <v>0</v>
      </c>
      <c r="J343" s="71">
        <v>0</v>
      </c>
      <c r="K343" s="15">
        <v>0</v>
      </c>
      <c r="L343" s="71">
        <v>0</v>
      </c>
      <c r="M343" s="71">
        <v>0</v>
      </c>
      <c r="N343" s="15">
        <v>0</v>
      </c>
      <c r="O343" s="71">
        <v>0</v>
      </c>
      <c r="P343" s="71">
        <v>0</v>
      </c>
      <c r="Q343" s="15">
        <v>0</v>
      </c>
      <c r="R343" s="71">
        <v>0</v>
      </c>
      <c r="S343" s="71">
        <v>0</v>
      </c>
      <c r="T343" s="70">
        <v>0</v>
      </c>
      <c r="U343" s="72">
        <v>1.2394136428571429</v>
      </c>
      <c r="V343" s="72">
        <v>0</v>
      </c>
      <c r="W343" s="15">
        <v>0</v>
      </c>
      <c r="X343" s="71">
        <v>0</v>
      </c>
      <c r="Y343" s="71">
        <v>0</v>
      </c>
    </row>
    <row r="344" spans="1:25" x14ac:dyDescent="0.25">
      <c r="A344" s="44" t="s">
        <v>71</v>
      </c>
      <c r="B344" s="41">
        <v>8</v>
      </c>
      <c r="C344" s="42">
        <v>32.915654338974356</v>
      </c>
      <c r="D344" s="43">
        <f t="shared" si="102"/>
        <v>0.21919015656353918</v>
      </c>
      <c r="E344" s="42">
        <v>0</v>
      </c>
      <c r="F344" s="26"/>
      <c r="G344" s="65" t="s">
        <v>71</v>
      </c>
      <c r="H344" s="15">
        <v>0</v>
      </c>
      <c r="I344" s="71">
        <v>0</v>
      </c>
      <c r="J344" s="71">
        <v>0</v>
      </c>
      <c r="K344" s="15">
        <v>4</v>
      </c>
      <c r="L344" s="71">
        <v>31.436</v>
      </c>
      <c r="M344" s="71">
        <v>0</v>
      </c>
      <c r="N344" s="15">
        <v>0</v>
      </c>
      <c r="O344" s="71">
        <v>0</v>
      </c>
      <c r="P344" s="71">
        <v>0</v>
      </c>
      <c r="Q344" s="15">
        <v>0</v>
      </c>
      <c r="R344" s="71">
        <v>0</v>
      </c>
      <c r="S344" s="71">
        <v>0</v>
      </c>
      <c r="T344" s="70">
        <v>4</v>
      </c>
      <c r="U344" s="72">
        <v>1.4796543389743591</v>
      </c>
      <c r="V344" s="72">
        <v>0</v>
      </c>
      <c r="W344" s="15">
        <v>0</v>
      </c>
      <c r="X344" s="71">
        <v>0</v>
      </c>
      <c r="Y344" s="71">
        <v>0</v>
      </c>
    </row>
    <row r="345" spans="1:25" x14ac:dyDescent="0.25">
      <c r="A345" s="44" t="s">
        <v>66</v>
      </c>
      <c r="B345" s="41">
        <v>4</v>
      </c>
      <c r="C345" s="42">
        <v>6.5775887900000001</v>
      </c>
      <c r="D345" s="43">
        <f t="shared" si="102"/>
        <v>4.3801125806074571E-2</v>
      </c>
      <c r="E345" s="42">
        <v>0</v>
      </c>
      <c r="F345" s="26"/>
      <c r="G345" s="65" t="s">
        <v>66</v>
      </c>
      <c r="H345" s="15">
        <v>1</v>
      </c>
      <c r="I345" s="71">
        <v>5</v>
      </c>
      <c r="J345" s="71">
        <v>0</v>
      </c>
      <c r="K345" s="15">
        <v>0</v>
      </c>
      <c r="L345" s="71">
        <v>0</v>
      </c>
      <c r="M345" s="71">
        <v>0</v>
      </c>
      <c r="N345" s="15">
        <v>0</v>
      </c>
      <c r="O345" s="71">
        <v>0</v>
      </c>
      <c r="P345" s="71">
        <v>0</v>
      </c>
      <c r="Q345" s="15">
        <v>0</v>
      </c>
      <c r="R345" s="71">
        <v>0</v>
      </c>
      <c r="S345" s="71">
        <v>0</v>
      </c>
      <c r="T345" s="70">
        <v>3</v>
      </c>
      <c r="U345" s="72">
        <v>1.5775887900000001</v>
      </c>
      <c r="V345" s="72">
        <v>0</v>
      </c>
      <c r="W345" s="15">
        <v>0</v>
      </c>
      <c r="X345" s="71">
        <v>0</v>
      </c>
      <c r="Y345" s="71">
        <v>0</v>
      </c>
    </row>
    <row r="346" spans="1:25" x14ac:dyDescent="0.25">
      <c r="A346" s="44" t="s">
        <v>74</v>
      </c>
      <c r="B346" s="41">
        <v>2</v>
      </c>
      <c r="C346" s="42">
        <v>1.5116921776502465</v>
      </c>
      <c r="D346" s="43">
        <f t="shared" si="102"/>
        <v>1.0066579314593682E-2</v>
      </c>
      <c r="E346" s="42">
        <v>1.5116921776502465</v>
      </c>
      <c r="F346" s="26"/>
      <c r="G346" s="65" t="s">
        <v>74</v>
      </c>
      <c r="H346" s="15">
        <v>0</v>
      </c>
      <c r="I346" s="71">
        <v>0</v>
      </c>
      <c r="J346" s="71">
        <v>0</v>
      </c>
      <c r="K346" s="15">
        <v>2</v>
      </c>
      <c r="L346" s="71">
        <v>1</v>
      </c>
      <c r="M346" s="71">
        <v>1</v>
      </c>
      <c r="N346" s="15">
        <v>0</v>
      </c>
      <c r="O346" s="71">
        <v>0</v>
      </c>
      <c r="P346" s="71">
        <v>0</v>
      </c>
      <c r="Q346" s="15">
        <v>0</v>
      </c>
      <c r="R346" s="71">
        <v>0</v>
      </c>
      <c r="S346" s="71">
        <v>0</v>
      </c>
      <c r="T346" s="70">
        <v>0</v>
      </c>
      <c r="U346" s="72">
        <v>0.51169217765024644</v>
      </c>
      <c r="V346" s="72">
        <v>0.51169217765024644</v>
      </c>
      <c r="W346" s="15">
        <v>0</v>
      </c>
      <c r="X346" s="71">
        <v>0</v>
      </c>
      <c r="Y346" s="71">
        <v>0</v>
      </c>
    </row>
    <row r="347" spans="1:25" x14ac:dyDescent="0.25">
      <c r="A347" s="44" t="s">
        <v>70</v>
      </c>
      <c r="B347" s="41">
        <v>0</v>
      </c>
      <c r="C347" s="42">
        <v>0.30312499999999998</v>
      </c>
      <c r="D347" s="43">
        <f t="shared" si="102"/>
        <v>2.0185537107688901E-3</v>
      </c>
      <c r="E347" s="42">
        <v>6.25E-2</v>
      </c>
      <c r="F347" s="26"/>
      <c r="G347" s="65" t="s">
        <v>77</v>
      </c>
      <c r="H347" s="15">
        <v>0</v>
      </c>
      <c r="I347" s="71">
        <v>0</v>
      </c>
      <c r="J347" s="71">
        <v>0</v>
      </c>
      <c r="K347" s="15">
        <v>0</v>
      </c>
      <c r="L347" s="71">
        <v>0</v>
      </c>
      <c r="M347" s="71">
        <v>0</v>
      </c>
      <c r="N347" s="15">
        <v>0</v>
      </c>
      <c r="O347" s="71">
        <v>0</v>
      </c>
      <c r="P347" s="71">
        <v>0</v>
      </c>
      <c r="Q347" s="15">
        <v>0</v>
      </c>
      <c r="R347" s="71">
        <v>0</v>
      </c>
      <c r="S347" s="71">
        <v>0</v>
      </c>
      <c r="T347" s="70">
        <v>0</v>
      </c>
      <c r="U347" s="72">
        <v>0.30312499999999998</v>
      </c>
      <c r="V347" s="72">
        <v>6.25E-2</v>
      </c>
      <c r="W347" s="15">
        <v>0</v>
      </c>
      <c r="X347" s="71">
        <v>0</v>
      </c>
      <c r="Y347" s="71">
        <v>0</v>
      </c>
    </row>
    <row r="348" spans="1:25" x14ac:dyDescent="0.25">
      <c r="A348" s="44" t="s">
        <v>76</v>
      </c>
      <c r="B348" s="41">
        <v>1</v>
      </c>
      <c r="C348" s="42">
        <v>15.172248905565979</v>
      </c>
      <c r="D348" s="43">
        <f t="shared" si="102"/>
        <v>0.10103422459064558</v>
      </c>
      <c r="E348" s="42">
        <v>0</v>
      </c>
      <c r="F348" s="26"/>
      <c r="G348" s="65" t="s">
        <v>76</v>
      </c>
      <c r="H348" s="15">
        <v>0</v>
      </c>
      <c r="I348" s="71">
        <v>0</v>
      </c>
      <c r="J348" s="71">
        <v>0</v>
      </c>
      <c r="K348" s="15">
        <v>1</v>
      </c>
      <c r="L348" s="71">
        <v>15</v>
      </c>
      <c r="M348" s="71">
        <v>0</v>
      </c>
      <c r="N348" s="15">
        <v>0</v>
      </c>
      <c r="O348" s="71">
        <v>0</v>
      </c>
      <c r="P348" s="71">
        <v>0</v>
      </c>
      <c r="Q348" s="15">
        <v>0</v>
      </c>
      <c r="R348" s="71">
        <v>0</v>
      </c>
      <c r="S348" s="71">
        <v>0</v>
      </c>
      <c r="T348" s="70">
        <v>0</v>
      </c>
      <c r="U348" s="72">
        <v>0.17224890556597877</v>
      </c>
      <c r="V348" s="72">
        <v>0</v>
      </c>
      <c r="W348" s="15">
        <v>0</v>
      </c>
      <c r="X348" s="71">
        <v>0</v>
      </c>
      <c r="Y348" s="71">
        <v>0</v>
      </c>
    </row>
    <row r="349" spans="1:25" x14ac:dyDescent="0.25">
      <c r="A349" s="44" t="s">
        <v>73</v>
      </c>
      <c r="B349" s="41">
        <v>0</v>
      </c>
      <c r="C349" s="42">
        <v>0.39646400000000004</v>
      </c>
      <c r="D349" s="43">
        <f t="shared" si="102"/>
        <v>2.6401117637485441E-3</v>
      </c>
      <c r="E349" s="42">
        <v>0</v>
      </c>
      <c r="F349" s="26"/>
      <c r="G349" s="65" t="s">
        <v>73</v>
      </c>
      <c r="H349" s="15">
        <v>0</v>
      </c>
      <c r="I349" s="71">
        <v>0</v>
      </c>
      <c r="J349" s="71">
        <v>0</v>
      </c>
      <c r="K349" s="15">
        <v>0</v>
      </c>
      <c r="L349" s="71">
        <v>0</v>
      </c>
      <c r="M349" s="71">
        <v>0</v>
      </c>
      <c r="N349" s="15">
        <v>0</v>
      </c>
      <c r="O349" s="71">
        <v>0</v>
      </c>
      <c r="P349" s="71">
        <v>0</v>
      </c>
      <c r="Q349" s="15">
        <v>0</v>
      </c>
      <c r="R349" s="71">
        <v>0</v>
      </c>
      <c r="S349" s="71">
        <v>0</v>
      </c>
      <c r="T349" s="70">
        <v>0</v>
      </c>
      <c r="U349" s="72">
        <v>0.39646400000000004</v>
      </c>
      <c r="V349" s="72">
        <v>0</v>
      </c>
      <c r="W349" s="15">
        <v>0</v>
      </c>
      <c r="X349" s="71">
        <v>0</v>
      </c>
      <c r="Y349" s="71">
        <v>0</v>
      </c>
    </row>
    <row r="350" spans="1:25" x14ac:dyDescent="0.25">
      <c r="A350" s="44" t="s">
        <v>75</v>
      </c>
      <c r="B350" s="41">
        <v>8</v>
      </c>
      <c r="C350" s="42">
        <v>15.788646008004001</v>
      </c>
      <c r="D350" s="43">
        <f t="shared" si="102"/>
        <v>0.105138903051457</v>
      </c>
      <c r="E350" s="42">
        <v>0.26196600000000003</v>
      </c>
      <c r="F350" s="26"/>
      <c r="G350" s="65" t="s">
        <v>75</v>
      </c>
      <c r="H350" s="15">
        <v>0</v>
      </c>
      <c r="I350" s="71">
        <v>0</v>
      </c>
      <c r="J350" s="71">
        <v>0</v>
      </c>
      <c r="K350" s="15">
        <v>4</v>
      </c>
      <c r="L350" s="71">
        <v>12.885999999999999</v>
      </c>
      <c r="M350" s="71">
        <v>0</v>
      </c>
      <c r="N350" s="15">
        <v>0</v>
      </c>
      <c r="O350" s="71">
        <v>0</v>
      </c>
      <c r="P350" s="71">
        <v>0</v>
      </c>
      <c r="Q350" s="15">
        <v>0</v>
      </c>
      <c r="R350" s="71">
        <v>0</v>
      </c>
      <c r="S350" s="71">
        <v>0</v>
      </c>
      <c r="T350" s="70">
        <v>4</v>
      </c>
      <c r="U350" s="72">
        <v>2.9026460080040017</v>
      </c>
      <c r="V350" s="72">
        <v>0.26196600000000003</v>
      </c>
      <c r="W350" s="15">
        <v>0</v>
      </c>
      <c r="X350" s="71">
        <v>0</v>
      </c>
      <c r="Y350" s="71">
        <v>0</v>
      </c>
    </row>
    <row r="351" spans="1:25" x14ac:dyDescent="0.25">
      <c r="A351" s="44" t="s">
        <v>68</v>
      </c>
      <c r="B351" s="41">
        <v>6</v>
      </c>
      <c r="C351" s="42">
        <v>70.626362200000003</v>
      </c>
      <c r="D351" s="43">
        <f t="shared" si="102"/>
        <v>0.4703112758661202</v>
      </c>
      <c r="E351" s="42">
        <v>0.22500000000000001</v>
      </c>
      <c r="F351" s="26"/>
      <c r="G351" s="65" t="s">
        <v>68</v>
      </c>
      <c r="H351" s="15">
        <v>0</v>
      </c>
      <c r="I351" s="71">
        <v>0</v>
      </c>
      <c r="J351" s="71">
        <v>0</v>
      </c>
      <c r="K351" s="15">
        <v>4</v>
      </c>
      <c r="L351" s="71">
        <v>65.287000000000006</v>
      </c>
      <c r="M351" s="71">
        <v>0</v>
      </c>
      <c r="N351" s="15">
        <v>0</v>
      </c>
      <c r="O351" s="71">
        <v>0</v>
      </c>
      <c r="P351" s="71">
        <v>0</v>
      </c>
      <c r="Q351" s="15">
        <v>0</v>
      </c>
      <c r="R351" s="71">
        <v>0</v>
      </c>
      <c r="S351" s="71">
        <v>0</v>
      </c>
      <c r="T351" s="70">
        <v>2</v>
      </c>
      <c r="U351" s="72">
        <v>5.3393622000000001</v>
      </c>
      <c r="V351" s="72">
        <v>0.22500000000000001</v>
      </c>
      <c r="W351" s="15">
        <v>0</v>
      </c>
      <c r="X351" s="71">
        <v>0</v>
      </c>
      <c r="Y351" s="71">
        <v>0</v>
      </c>
    </row>
    <row r="352" spans="1:25" x14ac:dyDescent="0.25">
      <c r="A352" s="44" t="s">
        <v>69</v>
      </c>
      <c r="B352" s="41">
        <v>2</v>
      </c>
      <c r="C352" s="42">
        <v>5.5232051282051282</v>
      </c>
      <c r="D352" s="43">
        <f t="shared" si="102"/>
        <v>3.6779830785571052E-2</v>
      </c>
      <c r="E352" s="42">
        <v>0.1</v>
      </c>
      <c r="F352" s="26"/>
      <c r="G352" s="65" t="s">
        <v>69</v>
      </c>
      <c r="H352" s="15">
        <v>0</v>
      </c>
      <c r="I352" s="71">
        <v>0</v>
      </c>
      <c r="J352" s="71">
        <v>0</v>
      </c>
      <c r="K352" s="15">
        <v>1</v>
      </c>
      <c r="L352" s="71">
        <v>5</v>
      </c>
      <c r="M352" s="71">
        <v>0</v>
      </c>
      <c r="N352" s="15">
        <v>0</v>
      </c>
      <c r="O352" s="71">
        <v>0</v>
      </c>
      <c r="P352" s="71">
        <v>0</v>
      </c>
      <c r="Q352" s="15">
        <v>0</v>
      </c>
      <c r="R352" s="71">
        <v>0</v>
      </c>
      <c r="S352" s="71">
        <v>0</v>
      </c>
      <c r="T352" s="70">
        <v>1</v>
      </c>
      <c r="U352" s="72">
        <v>0.52320512820512832</v>
      </c>
      <c r="V352" s="72">
        <v>0.1</v>
      </c>
      <c r="W352" s="15">
        <v>0</v>
      </c>
      <c r="X352" s="71">
        <v>0</v>
      </c>
      <c r="Y352" s="71">
        <v>0</v>
      </c>
    </row>
    <row r="353" spans="1:25" x14ac:dyDescent="0.25">
      <c r="A353" s="29" t="s">
        <v>37</v>
      </c>
      <c r="B353" s="34">
        <f>B354+B366</f>
        <v>877</v>
      </c>
      <c r="C353" s="30">
        <f t="shared" ref="C353:E353" si="103">C354+C366</f>
        <v>7926.4259299728901</v>
      </c>
      <c r="D353" s="35">
        <f t="shared" si="103"/>
        <v>1</v>
      </c>
      <c r="E353" s="30">
        <f t="shared" si="103"/>
        <v>442.52574248147414</v>
      </c>
      <c r="F353" s="26"/>
      <c r="G353" s="62" t="s">
        <v>37</v>
      </c>
      <c r="H353" s="68">
        <f>SUM(H355:H365)</f>
        <v>162</v>
      </c>
      <c r="I353" s="69">
        <f t="shared" ref="I353:Y353" si="104">SUM(I355:I365)</f>
        <v>6465.4503646799994</v>
      </c>
      <c r="J353" s="69">
        <f t="shared" si="104"/>
        <v>415</v>
      </c>
      <c r="K353" s="68">
        <f t="shared" si="104"/>
        <v>71</v>
      </c>
      <c r="L353" s="69">
        <f t="shared" si="104"/>
        <v>1164.819966</v>
      </c>
      <c r="M353" s="69">
        <f t="shared" si="104"/>
        <v>8</v>
      </c>
      <c r="N353" s="68">
        <f t="shared" si="104"/>
        <v>0</v>
      </c>
      <c r="O353" s="69">
        <f t="shared" si="104"/>
        <v>0</v>
      </c>
      <c r="P353" s="69">
        <f t="shared" si="104"/>
        <v>0</v>
      </c>
      <c r="Q353" s="68">
        <f t="shared" si="104"/>
        <v>0</v>
      </c>
      <c r="R353" s="69">
        <f t="shared" si="104"/>
        <v>0</v>
      </c>
      <c r="S353" s="69">
        <f t="shared" si="104"/>
        <v>0</v>
      </c>
      <c r="T353" s="68">
        <f t="shared" si="104"/>
        <v>360</v>
      </c>
      <c r="U353" s="69">
        <f t="shared" si="104"/>
        <v>240.53379568289074</v>
      </c>
      <c r="V353" s="69">
        <f t="shared" si="104"/>
        <v>6.1946238814740537</v>
      </c>
      <c r="W353" s="68">
        <f t="shared" si="104"/>
        <v>284</v>
      </c>
      <c r="X353" s="69">
        <f t="shared" si="104"/>
        <v>55.621803610000015</v>
      </c>
      <c r="Y353" s="69">
        <f t="shared" si="104"/>
        <v>13.3311186</v>
      </c>
    </row>
    <row r="354" spans="1:25" x14ac:dyDescent="0.25">
      <c r="A354" s="36" t="s">
        <v>82</v>
      </c>
      <c r="B354" s="37">
        <f>SUM(B355:B365)</f>
        <v>593</v>
      </c>
      <c r="C354" s="38">
        <f t="shared" ref="C354:E354" si="105">SUM(C355:C365)</f>
        <v>7870.8041263628902</v>
      </c>
      <c r="D354" s="39">
        <f t="shared" si="105"/>
        <v>0.99298273848751029</v>
      </c>
      <c r="E354" s="38">
        <f t="shared" si="105"/>
        <v>429.19462388147412</v>
      </c>
      <c r="F354" s="26"/>
      <c r="G354" s="63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</row>
    <row r="355" spans="1:25" x14ac:dyDescent="0.25">
      <c r="A355" s="40" t="s">
        <v>67</v>
      </c>
      <c r="B355" s="41">
        <v>186</v>
      </c>
      <c r="C355" s="42">
        <v>1358.43038576</v>
      </c>
      <c r="D355" s="43">
        <f t="shared" ref="D355:D357" si="106">C355/$C$353</f>
        <v>0.17137993816648786</v>
      </c>
      <c r="E355" s="42">
        <v>0</v>
      </c>
      <c r="F355" s="26"/>
      <c r="G355" s="65" t="s">
        <v>67</v>
      </c>
      <c r="H355" s="15">
        <v>53</v>
      </c>
      <c r="I355" s="71">
        <v>1103.4080857600002</v>
      </c>
      <c r="J355" s="71">
        <v>0</v>
      </c>
      <c r="K355" s="15">
        <v>12</v>
      </c>
      <c r="L355" s="71">
        <v>190.167</v>
      </c>
      <c r="M355" s="71">
        <v>0</v>
      </c>
      <c r="N355" s="15">
        <v>0</v>
      </c>
      <c r="O355" s="71">
        <v>0</v>
      </c>
      <c r="P355" s="71">
        <v>0</v>
      </c>
      <c r="Q355" s="15">
        <v>0</v>
      </c>
      <c r="R355" s="71">
        <v>0</v>
      </c>
      <c r="S355" s="71">
        <v>0</v>
      </c>
      <c r="T355" s="70">
        <v>121</v>
      </c>
      <c r="U355" s="72">
        <v>64.8553</v>
      </c>
      <c r="V355" s="72">
        <v>0</v>
      </c>
      <c r="W355" s="15">
        <v>0</v>
      </c>
      <c r="X355" s="71">
        <v>0</v>
      </c>
      <c r="Y355" s="71">
        <v>0</v>
      </c>
    </row>
    <row r="356" spans="1:25" x14ac:dyDescent="0.25">
      <c r="A356" s="40" t="s">
        <v>72</v>
      </c>
      <c r="B356" s="41">
        <v>55</v>
      </c>
      <c r="C356" s="42">
        <v>914.76501351000002</v>
      </c>
      <c r="D356" s="43">
        <f t="shared" si="106"/>
        <v>0.11540699699859917</v>
      </c>
      <c r="E356" s="42">
        <v>0.17499999999999999</v>
      </c>
      <c r="F356" s="26"/>
      <c r="G356" s="65" t="s">
        <v>72</v>
      </c>
      <c r="H356" s="15">
        <v>14</v>
      </c>
      <c r="I356" s="71">
        <v>653.66204850999998</v>
      </c>
      <c r="J356" s="71">
        <v>0</v>
      </c>
      <c r="K356" s="15">
        <v>11</v>
      </c>
      <c r="L356" s="71">
        <v>232.465</v>
      </c>
      <c r="M356" s="71">
        <v>0</v>
      </c>
      <c r="N356" s="15">
        <v>0</v>
      </c>
      <c r="O356" s="71">
        <v>0</v>
      </c>
      <c r="P356" s="71">
        <v>0</v>
      </c>
      <c r="Q356" s="15">
        <v>0</v>
      </c>
      <c r="R356" s="71">
        <v>0</v>
      </c>
      <c r="S356" s="71">
        <v>0</v>
      </c>
      <c r="T356" s="70">
        <v>30</v>
      </c>
      <c r="U356" s="72">
        <v>28.637965000000005</v>
      </c>
      <c r="V356" s="72">
        <v>0.17499999999999999</v>
      </c>
      <c r="W356" s="15">
        <v>0</v>
      </c>
      <c r="X356" s="71">
        <v>0</v>
      </c>
      <c r="Y356" s="71">
        <v>0</v>
      </c>
    </row>
    <row r="357" spans="1:25" x14ac:dyDescent="0.25">
      <c r="A357" s="40" t="s">
        <v>71</v>
      </c>
      <c r="B357" s="41">
        <v>75</v>
      </c>
      <c r="C357" s="42">
        <v>1702.3530029389742</v>
      </c>
      <c r="D357" s="43">
        <f t="shared" si="106"/>
        <v>0.21476930687029036</v>
      </c>
      <c r="E357" s="42">
        <v>0.125</v>
      </c>
      <c r="F357" s="26"/>
      <c r="G357" s="65" t="s">
        <v>71</v>
      </c>
      <c r="H357" s="15">
        <v>24</v>
      </c>
      <c r="I357" s="71">
        <v>1471.2731285999998</v>
      </c>
      <c r="J357" s="71">
        <v>0</v>
      </c>
      <c r="K357" s="15">
        <v>10</v>
      </c>
      <c r="L357" s="71">
        <v>198.2</v>
      </c>
      <c r="M357" s="71">
        <v>0</v>
      </c>
      <c r="N357" s="15">
        <v>0</v>
      </c>
      <c r="O357" s="71">
        <v>0</v>
      </c>
      <c r="P357" s="71">
        <v>0</v>
      </c>
      <c r="Q357" s="15">
        <v>0</v>
      </c>
      <c r="R357" s="71">
        <v>0</v>
      </c>
      <c r="S357" s="71">
        <v>0</v>
      </c>
      <c r="T357" s="70">
        <v>41</v>
      </c>
      <c r="U357" s="72">
        <v>32.879874338974361</v>
      </c>
      <c r="V357" s="72">
        <v>0.125</v>
      </c>
      <c r="W357" s="15">
        <v>0</v>
      </c>
      <c r="X357" s="71">
        <v>0</v>
      </c>
      <c r="Y357" s="71">
        <v>0</v>
      </c>
    </row>
    <row r="358" spans="1:25" x14ac:dyDescent="0.25">
      <c r="A358" s="40" t="s">
        <v>66</v>
      </c>
      <c r="B358" s="41">
        <v>37</v>
      </c>
      <c r="C358" s="42">
        <v>304.89380415508776</v>
      </c>
      <c r="D358" s="43">
        <f>C358/$C$353</f>
        <v>3.8465483289532303E-2</v>
      </c>
      <c r="E358" s="42">
        <v>0.98896666666666666</v>
      </c>
      <c r="F358" s="26"/>
      <c r="G358" s="65" t="s">
        <v>66</v>
      </c>
      <c r="H358" s="15">
        <v>10</v>
      </c>
      <c r="I358" s="71">
        <v>265.81462762000001</v>
      </c>
      <c r="J358" s="71">
        <v>0</v>
      </c>
      <c r="K358" s="15">
        <v>3</v>
      </c>
      <c r="L358" s="71">
        <v>25.799999999999997</v>
      </c>
      <c r="M358" s="71">
        <v>0</v>
      </c>
      <c r="N358" s="15">
        <v>0</v>
      </c>
      <c r="O358" s="71">
        <v>0</v>
      </c>
      <c r="P358" s="71">
        <v>0</v>
      </c>
      <c r="Q358" s="15">
        <v>0</v>
      </c>
      <c r="R358" s="71">
        <v>0</v>
      </c>
      <c r="S358" s="71">
        <v>0</v>
      </c>
      <c r="T358" s="70">
        <v>24</v>
      </c>
      <c r="U358" s="72">
        <v>13.279176535087716</v>
      </c>
      <c r="V358" s="72">
        <v>0.98896666666666666</v>
      </c>
      <c r="W358" s="15">
        <v>161</v>
      </c>
      <c r="X358" s="71">
        <v>33.492470460000007</v>
      </c>
      <c r="Y358" s="71">
        <v>12.347127954999999</v>
      </c>
    </row>
    <row r="359" spans="1:25" x14ac:dyDescent="0.25">
      <c r="A359" s="40" t="s">
        <v>74</v>
      </c>
      <c r="B359" s="41">
        <v>14</v>
      </c>
      <c r="C359" s="42">
        <v>434.53170521480735</v>
      </c>
      <c r="D359" s="43">
        <f t="shared" ref="D359:D365" si="107">C359/$C$353</f>
        <v>5.482063530949989E-2</v>
      </c>
      <c r="E359" s="42">
        <v>425.7708112148074</v>
      </c>
      <c r="F359" s="26"/>
      <c r="G359" s="65" t="s">
        <v>74</v>
      </c>
      <c r="H359" s="15">
        <v>2</v>
      </c>
      <c r="I359" s="71">
        <v>415</v>
      </c>
      <c r="J359" s="71">
        <v>415</v>
      </c>
      <c r="K359" s="15">
        <v>8</v>
      </c>
      <c r="L359" s="71">
        <v>15.545894000000001</v>
      </c>
      <c r="M359" s="71">
        <v>8</v>
      </c>
      <c r="N359" s="15">
        <v>0</v>
      </c>
      <c r="O359" s="71">
        <v>0</v>
      </c>
      <c r="P359" s="71">
        <v>0</v>
      </c>
      <c r="Q359" s="15">
        <v>0</v>
      </c>
      <c r="R359" s="71">
        <v>0</v>
      </c>
      <c r="S359" s="71">
        <v>0</v>
      </c>
      <c r="T359" s="70">
        <v>4</v>
      </c>
      <c r="U359" s="72">
        <v>3.9858112148073874</v>
      </c>
      <c r="V359" s="72">
        <v>2.7708112148073876</v>
      </c>
      <c r="W359" s="15">
        <v>0</v>
      </c>
      <c r="X359" s="71">
        <v>0</v>
      </c>
      <c r="Y359" s="71">
        <v>0</v>
      </c>
    </row>
    <row r="360" spans="1:25" x14ac:dyDescent="0.25">
      <c r="A360" s="40" t="s">
        <v>70</v>
      </c>
      <c r="B360" s="41">
        <v>30</v>
      </c>
      <c r="C360" s="42">
        <v>187.28036548000003</v>
      </c>
      <c r="D360" s="43">
        <f t="shared" si="107"/>
        <v>2.3627340636820985E-2</v>
      </c>
      <c r="E360" s="42">
        <v>0.209846</v>
      </c>
      <c r="F360" s="26"/>
      <c r="G360" s="65" t="s">
        <v>77</v>
      </c>
      <c r="H360" s="15">
        <v>9</v>
      </c>
      <c r="I360" s="71">
        <v>162.10621568000002</v>
      </c>
      <c r="J360" s="71">
        <v>0</v>
      </c>
      <c r="K360" s="15">
        <v>1</v>
      </c>
      <c r="L360" s="71">
        <v>15</v>
      </c>
      <c r="M360" s="71">
        <v>0</v>
      </c>
      <c r="N360" s="15">
        <v>0</v>
      </c>
      <c r="O360" s="71">
        <v>0</v>
      </c>
      <c r="P360" s="71">
        <v>0</v>
      </c>
      <c r="Q360" s="15">
        <v>0</v>
      </c>
      <c r="R360" s="71">
        <v>0</v>
      </c>
      <c r="S360" s="71">
        <v>0</v>
      </c>
      <c r="T360" s="70">
        <v>20</v>
      </c>
      <c r="U360" s="72">
        <v>10.174149800000002</v>
      </c>
      <c r="V360" s="72">
        <v>0.209846</v>
      </c>
      <c r="W360" s="15">
        <v>123</v>
      </c>
      <c r="X360" s="71">
        <v>22.129333150000004</v>
      </c>
      <c r="Y360" s="71">
        <v>0.983990645</v>
      </c>
    </row>
    <row r="361" spans="1:25" x14ac:dyDescent="0.25">
      <c r="A361" s="40" t="s">
        <v>76</v>
      </c>
      <c r="B361" s="41">
        <v>2</v>
      </c>
      <c r="C361" s="42">
        <v>34.569248905565978</v>
      </c>
      <c r="D361" s="43">
        <f t="shared" si="107"/>
        <v>4.3612656209712679E-3</v>
      </c>
      <c r="E361" s="42">
        <v>0</v>
      </c>
      <c r="F361" s="26"/>
      <c r="G361" s="65" t="s">
        <v>76</v>
      </c>
      <c r="H361" s="15">
        <v>0</v>
      </c>
      <c r="I361" s="71">
        <v>0</v>
      </c>
      <c r="J361" s="71">
        <v>0</v>
      </c>
      <c r="K361" s="15">
        <v>2</v>
      </c>
      <c r="L361" s="71">
        <v>34</v>
      </c>
      <c r="M361" s="71">
        <v>0</v>
      </c>
      <c r="N361" s="15">
        <v>0</v>
      </c>
      <c r="O361" s="71">
        <v>0</v>
      </c>
      <c r="P361" s="71">
        <v>0</v>
      </c>
      <c r="Q361" s="15">
        <v>0</v>
      </c>
      <c r="R361" s="71">
        <v>0</v>
      </c>
      <c r="S361" s="71">
        <v>0</v>
      </c>
      <c r="T361" s="70">
        <v>0</v>
      </c>
      <c r="U361" s="72">
        <v>0.56924890556597874</v>
      </c>
      <c r="V361" s="72">
        <v>0</v>
      </c>
      <c r="W361" s="15">
        <v>0</v>
      </c>
      <c r="X361" s="71">
        <v>0</v>
      </c>
      <c r="Y361" s="71">
        <v>0</v>
      </c>
    </row>
    <row r="362" spans="1:25" x14ac:dyDescent="0.25">
      <c r="A362" s="40" t="s">
        <v>73</v>
      </c>
      <c r="B362" s="41">
        <v>6</v>
      </c>
      <c r="C362" s="42">
        <v>12.853463999999999</v>
      </c>
      <c r="D362" s="43">
        <f t="shared" si="107"/>
        <v>1.6215964311728527E-3</v>
      </c>
      <c r="E362" s="42">
        <v>0</v>
      </c>
      <c r="F362" s="26"/>
      <c r="G362" s="65" t="s">
        <v>73</v>
      </c>
      <c r="H362" s="15">
        <v>0</v>
      </c>
      <c r="I362" s="71">
        <v>0</v>
      </c>
      <c r="J362" s="71">
        <v>0</v>
      </c>
      <c r="K362" s="15">
        <v>1</v>
      </c>
      <c r="L362" s="71">
        <v>2.7</v>
      </c>
      <c r="M362" s="71">
        <v>0</v>
      </c>
      <c r="N362" s="15">
        <v>0</v>
      </c>
      <c r="O362" s="71">
        <v>0</v>
      </c>
      <c r="P362" s="71">
        <v>0</v>
      </c>
      <c r="Q362" s="15">
        <v>0</v>
      </c>
      <c r="R362" s="71">
        <v>0</v>
      </c>
      <c r="S362" s="71">
        <v>0</v>
      </c>
      <c r="T362" s="70">
        <v>5</v>
      </c>
      <c r="U362" s="72">
        <v>10.153464</v>
      </c>
      <c r="V362" s="72">
        <v>0</v>
      </c>
      <c r="W362" s="15">
        <v>0</v>
      </c>
      <c r="X362" s="71">
        <v>0</v>
      </c>
      <c r="Y362" s="71">
        <v>0</v>
      </c>
    </row>
    <row r="363" spans="1:25" x14ac:dyDescent="0.25">
      <c r="A363" s="40" t="s">
        <v>75</v>
      </c>
      <c r="B363" s="41">
        <v>59</v>
      </c>
      <c r="C363" s="42">
        <v>245.32822136025013</v>
      </c>
      <c r="D363" s="43">
        <f t="shared" si="107"/>
        <v>3.095067354790625E-2</v>
      </c>
      <c r="E363" s="42">
        <v>1.925</v>
      </c>
      <c r="F363" s="26"/>
      <c r="G363" s="65" t="s">
        <v>75</v>
      </c>
      <c r="H363" s="15">
        <v>2</v>
      </c>
      <c r="I363" s="71">
        <v>64.262420860000006</v>
      </c>
      <c r="J363" s="71">
        <v>0</v>
      </c>
      <c r="K363" s="15">
        <v>6</v>
      </c>
      <c r="L363" s="71">
        <v>145.6</v>
      </c>
      <c r="M363" s="71">
        <v>0</v>
      </c>
      <c r="N363" s="15">
        <v>0</v>
      </c>
      <c r="O363" s="71">
        <v>0</v>
      </c>
      <c r="P363" s="71">
        <v>0</v>
      </c>
      <c r="Q363" s="15">
        <v>0</v>
      </c>
      <c r="R363" s="71">
        <v>0</v>
      </c>
      <c r="S363" s="71">
        <v>0</v>
      </c>
      <c r="T363" s="70">
        <v>51</v>
      </c>
      <c r="U363" s="72">
        <v>35.465800500250133</v>
      </c>
      <c r="V363" s="72">
        <v>1.925</v>
      </c>
      <c r="W363" s="15">
        <v>0</v>
      </c>
      <c r="X363" s="71">
        <v>0</v>
      </c>
      <c r="Y363" s="71">
        <v>0</v>
      </c>
    </row>
    <row r="364" spans="1:25" x14ac:dyDescent="0.25">
      <c r="A364" s="40" t="s">
        <v>68</v>
      </c>
      <c r="B364" s="41">
        <v>72</v>
      </c>
      <c r="C364" s="42">
        <v>1557.9052644700002</v>
      </c>
      <c r="D364" s="43">
        <f t="shared" si="107"/>
        <v>0.19654574183036977</v>
      </c>
      <c r="E364" s="42">
        <v>0</v>
      </c>
      <c r="F364" s="26"/>
      <c r="G364" s="65" t="s">
        <v>68</v>
      </c>
      <c r="H364" s="15">
        <v>27</v>
      </c>
      <c r="I364" s="71">
        <v>1297.4662142100001</v>
      </c>
      <c r="J364" s="71">
        <v>0</v>
      </c>
      <c r="K364" s="15">
        <v>13</v>
      </c>
      <c r="L364" s="71">
        <v>243.942072</v>
      </c>
      <c r="M364" s="71">
        <v>0</v>
      </c>
      <c r="N364" s="15">
        <v>0</v>
      </c>
      <c r="O364" s="71">
        <v>0</v>
      </c>
      <c r="P364" s="71">
        <v>0</v>
      </c>
      <c r="Q364" s="15">
        <v>0</v>
      </c>
      <c r="R364" s="71">
        <v>0</v>
      </c>
      <c r="S364" s="71">
        <v>0</v>
      </c>
      <c r="T364" s="70">
        <v>32</v>
      </c>
      <c r="U364" s="72">
        <v>16.496978259999999</v>
      </c>
      <c r="V364" s="72">
        <v>0</v>
      </c>
      <c r="W364" s="15">
        <v>0</v>
      </c>
      <c r="X364" s="71">
        <v>0</v>
      </c>
      <c r="Y364" s="71">
        <v>0</v>
      </c>
    </row>
    <row r="365" spans="1:25" x14ac:dyDescent="0.25">
      <c r="A365" s="40" t="s">
        <v>69</v>
      </c>
      <c r="B365" s="41">
        <v>57</v>
      </c>
      <c r="C365" s="42">
        <v>1117.8936505682052</v>
      </c>
      <c r="D365" s="43">
        <f t="shared" si="107"/>
        <v>0.14103375978585958</v>
      </c>
      <c r="E365" s="42">
        <v>0</v>
      </c>
      <c r="F365" s="26"/>
      <c r="G365" s="65" t="s">
        <v>69</v>
      </c>
      <c r="H365" s="15">
        <v>21</v>
      </c>
      <c r="I365" s="71">
        <v>1032.4576234399999</v>
      </c>
      <c r="J365" s="71">
        <v>0</v>
      </c>
      <c r="K365" s="15">
        <v>4</v>
      </c>
      <c r="L365" s="71">
        <v>61.4</v>
      </c>
      <c r="M365" s="71">
        <v>0</v>
      </c>
      <c r="N365" s="15">
        <v>0</v>
      </c>
      <c r="O365" s="71">
        <v>0</v>
      </c>
      <c r="P365" s="71">
        <v>0</v>
      </c>
      <c r="Q365" s="15">
        <v>0</v>
      </c>
      <c r="R365" s="71">
        <v>0</v>
      </c>
      <c r="S365" s="71">
        <v>0</v>
      </c>
      <c r="T365" s="70">
        <v>32</v>
      </c>
      <c r="U365" s="72">
        <v>24.036027128205131</v>
      </c>
      <c r="V365" s="72">
        <v>0</v>
      </c>
      <c r="W365" s="15">
        <v>0</v>
      </c>
      <c r="X365" s="71">
        <v>0</v>
      </c>
      <c r="Y365" s="71">
        <v>0</v>
      </c>
    </row>
    <row r="366" spans="1:25" ht="17.25" x14ac:dyDescent="0.25">
      <c r="A366" s="49" t="s">
        <v>121</v>
      </c>
      <c r="B366" s="37">
        <f>SUM(B367:B368)</f>
        <v>284</v>
      </c>
      <c r="C366" s="38">
        <f t="shared" ref="C366:E366" si="108">SUM(C367:C368)</f>
        <v>55.621803610000015</v>
      </c>
      <c r="D366" s="39">
        <f t="shared" si="108"/>
        <v>7.0172615124898096E-3</v>
      </c>
      <c r="E366" s="38">
        <f t="shared" si="108"/>
        <v>13.3311186</v>
      </c>
      <c r="F366" s="73"/>
      <c r="G366" s="65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</row>
    <row r="367" spans="1:25" x14ac:dyDescent="0.25">
      <c r="A367" s="40" t="s">
        <v>66</v>
      </c>
      <c r="B367" s="41">
        <v>161</v>
      </c>
      <c r="C367" s="42">
        <v>33.492470460000007</v>
      </c>
      <c r="D367" s="43">
        <f t="shared" ref="D367:D368" si="109">C367/$C$353</f>
        <v>4.2254189663656593E-3</v>
      </c>
      <c r="E367" s="42">
        <v>12.347127954999999</v>
      </c>
      <c r="F367" s="26"/>
      <c r="G367" s="65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</row>
    <row r="368" spans="1:25" x14ac:dyDescent="0.25">
      <c r="A368" s="40" t="s">
        <v>70</v>
      </c>
      <c r="B368" s="41">
        <v>123</v>
      </c>
      <c r="C368" s="42">
        <v>22.129333150000004</v>
      </c>
      <c r="D368" s="43">
        <f t="shared" si="109"/>
        <v>2.7918425461241508E-3</v>
      </c>
      <c r="E368" s="42">
        <v>0.983990645</v>
      </c>
      <c r="F368" s="26"/>
      <c r="G368" s="65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</row>
    <row r="369" spans="1:25" x14ac:dyDescent="0.25">
      <c r="A369" s="29" t="s">
        <v>38</v>
      </c>
      <c r="B369" s="46">
        <f>SUM(B370:B380)</f>
        <v>2</v>
      </c>
      <c r="C369" s="47">
        <f t="shared" ref="C369:E369" si="110">SUM(C370:C380)</f>
        <v>5.1802072485991228</v>
      </c>
      <c r="D369" s="48">
        <f t="shared" si="110"/>
        <v>1</v>
      </c>
      <c r="E369" s="47">
        <f t="shared" si="110"/>
        <v>1.6541380777438877</v>
      </c>
      <c r="F369" s="26"/>
      <c r="G369" s="62" t="s">
        <v>38</v>
      </c>
      <c r="H369" s="68">
        <f>SUM(H370:H380)</f>
        <v>0</v>
      </c>
      <c r="I369" s="69">
        <f t="shared" ref="I369:Y369" si="111">SUM(I370:I380)</f>
        <v>0</v>
      </c>
      <c r="J369" s="69">
        <f t="shared" si="111"/>
        <v>0</v>
      </c>
      <c r="K369" s="68">
        <f t="shared" si="111"/>
        <v>1</v>
      </c>
      <c r="L369" s="69">
        <f t="shared" si="111"/>
        <v>0.5</v>
      </c>
      <c r="M369" s="69">
        <f t="shared" si="111"/>
        <v>0.5</v>
      </c>
      <c r="N369" s="68">
        <f t="shared" si="111"/>
        <v>0</v>
      </c>
      <c r="O369" s="69">
        <f t="shared" si="111"/>
        <v>0</v>
      </c>
      <c r="P369" s="69">
        <f t="shared" si="111"/>
        <v>0</v>
      </c>
      <c r="Q369" s="68">
        <f t="shared" si="111"/>
        <v>0</v>
      </c>
      <c r="R369" s="69">
        <f t="shared" si="111"/>
        <v>0</v>
      </c>
      <c r="S369" s="69">
        <f t="shared" si="111"/>
        <v>0</v>
      </c>
      <c r="T369" s="68">
        <f t="shared" si="111"/>
        <v>1</v>
      </c>
      <c r="U369" s="69">
        <f t="shared" si="111"/>
        <v>4.6802072485991228</v>
      </c>
      <c r="V369" s="69">
        <f t="shared" si="111"/>
        <v>1.1541380777438877</v>
      </c>
      <c r="W369" s="68">
        <f t="shared" si="111"/>
        <v>0</v>
      </c>
      <c r="X369" s="69">
        <f t="shared" si="111"/>
        <v>0</v>
      </c>
      <c r="Y369" s="69">
        <f t="shared" si="111"/>
        <v>0</v>
      </c>
    </row>
    <row r="370" spans="1:25" x14ac:dyDescent="0.25">
      <c r="A370" s="53" t="s">
        <v>67</v>
      </c>
      <c r="B370" s="41">
        <v>0</v>
      </c>
      <c r="C370" s="42">
        <v>2.5000000000000001E-2</v>
      </c>
      <c r="D370" s="54">
        <f>C370/$C$369</f>
        <v>4.8260617385068368E-3</v>
      </c>
      <c r="E370" s="42">
        <v>0</v>
      </c>
      <c r="F370" s="26"/>
      <c r="G370" s="65" t="s">
        <v>67</v>
      </c>
      <c r="H370" s="15">
        <v>0</v>
      </c>
      <c r="I370" s="71">
        <v>0</v>
      </c>
      <c r="J370" s="71">
        <v>0</v>
      </c>
      <c r="K370" s="15">
        <v>0</v>
      </c>
      <c r="L370" s="71">
        <v>0</v>
      </c>
      <c r="M370" s="71">
        <v>0</v>
      </c>
      <c r="N370" s="15">
        <v>0</v>
      </c>
      <c r="O370" s="71">
        <v>0</v>
      </c>
      <c r="P370" s="71">
        <v>0</v>
      </c>
      <c r="Q370" s="15">
        <v>0</v>
      </c>
      <c r="R370" s="71">
        <v>0</v>
      </c>
      <c r="S370" s="71">
        <v>0</v>
      </c>
      <c r="T370" s="70">
        <v>0</v>
      </c>
      <c r="U370" s="72">
        <v>2.5000000000000001E-2</v>
      </c>
      <c r="V370" s="72">
        <v>0</v>
      </c>
      <c r="W370" s="15">
        <v>0</v>
      </c>
      <c r="X370" s="71">
        <v>0</v>
      </c>
      <c r="Y370" s="71">
        <v>0</v>
      </c>
    </row>
    <row r="371" spans="1:25" x14ac:dyDescent="0.25">
      <c r="A371" s="53" t="s">
        <v>72</v>
      </c>
      <c r="B371" s="41">
        <v>0</v>
      </c>
      <c r="C371" s="42">
        <v>1.2394136428571429</v>
      </c>
      <c r="D371" s="54">
        <f t="shared" ref="D371:D380" si="112">C371/$C$369</f>
        <v>0.23925947039904941</v>
      </c>
      <c r="E371" s="42">
        <v>0</v>
      </c>
      <c r="F371" s="26"/>
      <c r="G371" s="65" t="s">
        <v>72</v>
      </c>
      <c r="H371" s="15">
        <v>0</v>
      </c>
      <c r="I371" s="71">
        <v>0</v>
      </c>
      <c r="J371" s="71">
        <v>0</v>
      </c>
      <c r="K371" s="15">
        <v>0</v>
      </c>
      <c r="L371" s="71">
        <v>0</v>
      </c>
      <c r="M371" s="71">
        <v>0</v>
      </c>
      <c r="N371" s="15">
        <v>0</v>
      </c>
      <c r="O371" s="71">
        <v>0</v>
      </c>
      <c r="P371" s="71">
        <v>0</v>
      </c>
      <c r="Q371" s="15">
        <v>0</v>
      </c>
      <c r="R371" s="71">
        <v>0</v>
      </c>
      <c r="S371" s="71">
        <v>0</v>
      </c>
      <c r="T371" s="70">
        <v>0</v>
      </c>
      <c r="U371" s="72">
        <v>1.2394136428571429</v>
      </c>
      <c r="V371" s="72">
        <v>0</v>
      </c>
      <c r="W371" s="15">
        <v>0</v>
      </c>
      <c r="X371" s="71">
        <v>0</v>
      </c>
      <c r="Y371" s="71">
        <v>0</v>
      </c>
    </row>
    <row r="372" spans="1:25" x14ac:dyDescent="0.25">
      <c r="A372" s="53" t="s">
        <v>71</v>
      </c>
      <c r="B372" s="41">
        <v>0</v>
      </c>
      <c r="C372" s="42">
        <v>6.0654338974358978E-2</v>
      </c>
      <c r="D372" s="54">
        <f t="shared" si="112"/>
        <v>1.1708863383943115E-2</v>
      </c>
      <c r="E372" s="42">
        <v>0</v>
      </c>
      <c r="F372" s="26"/>
      <c r="G372" s="65" t="s">
        <v>71</v>
      </c>
      <c r="H372" s="15">
        <v>0</v>
      </c>
      <c r="I372" s="71">
        <v>0</v>
      </c>
      <c r="J372" s="71">
        <v>0</v>
      </c>
      <c r="K372" s="15">
        <v>0</v>
      </c>
      <c r="L372" s="71">
        <v>0</v>
      </c>
      <c r="M372" s="71">
        <v>0</v>
      </c>
      <c r="N372" s="15">
        <v>0</v>
      </c>
      <c r="O372" s="71">
        <v>0</v>
      </c>
      <c r="P372" s="71">
        <v>0</v>
      </c>
      <c r="Q372" s="15">
        <v>0</v>
      </c>
      <c r="R372" s="71">
        <v>0</v>
      </c>
      <c r="S372" s="71">
        <v>0</v>
      </c>
      <c r="T372" s="70">
        <v>0</v>
      </c>
      <c r="U372" s="72">
        <v>6.0654338974358978E-2</v>
      </c>
      <c r="V372" s="72">
        <v>0</v>
      </c>
      <c r="W372" s="15">
        <v>0</v>
      </c>
      <c r="X372" s="71">
        <v>0</v>
      </c>
      <c r="Y372" s="71">
        <v>0</v>
      </c>
    </row>
    <row r="373" spans="1:25" x14ac:dyDescent="0.25">
      <c r="A373" s="53" t="s">
        <v>66</v>
      </c>
      <c r="B373" s="41">
        <v>0</v>
      </c>
      <c r="C373" s="42">
        <v>0.28571428999999998</v>
      </c>
      <c r="D373" s="54">
        <f t="shared" si="112"/>
        <v>5.515499212454586E-2</v>
      </c>
      <c r="E373" s="42">
        <v>0</v>
      </c>
      <c r="F373" s="26"/>
      <c r="G373" s="65" t="s">
        <v>66</v>
      </c>
      <c r="H373" s="15">
        <v>0</v>
      </c>
      <c r="I373" s="71">
        <v>0</v>
      </c>
      <c r="J373" s="71">
        <v>0</v>
      </c>
      <c r="K373" s="15">
        <v>0</v>
      </c>
      <c r="L373" s="71">
        <v>0</v>
      </c>
      <c r="M373" s="71">
        <v>0</v>
      </c>
      <c r="N373" s="15">
        <v>0</v>
      </c>
      <c r="O373" s="71">
        <v>0</v>
      </c>
      <c r="P373" s="71">
        <v>0</v>
      </c>
      <c r="Q373" s="15">
        <v>0</v>
      </c>
      <c r="R373" s="71">
        <v>0</v>
      </c>
      <c r="S373" s="71">
        <v>0</v>
      </c>
      <c r="T373" s="70">
        <v>0</v>
      </c>
      <c r="U373" s="72">
        <v>0.28571428999999998</v>
      </c>
      <c r="V373" s="72">
        <v>0</v>
      </c>
      <c r="W373" s="15">
        <v>0</v>
      </c>
      <c r="X373" s="71">
        <v>0</v>
      </c>
      <c r="Y373" s="71">
        <v>0</v>
      </c>
    </row>
    <row r="374" spans="1:25" x14ac:dyDescent="0.25">
      <c r="A374" s="53" t="s">
        <v>74</v>
      </c>
      <c r="B374" s="41">
        <v>1</v>
      </c>
      <c r="C374" s="42">
        <v>1.2525380777438877</v>
      </c>
      <c r="D374" s="54">
        <f t="shared" si="112"/>
        <v>0.24179304372090712</v>
      </c>
      <c r="E374" s="42">
        <v>1.2525380777438877</v>
      </c>
      <c r="F374" s="26"/>
      <c r="G374" s="65" t="s">
        <v>74</v>
      </c>
      <c r="H374" s="15">
        <v>0</v>
      </c>
      <c r="I374" s="71">
        <v>0</v>
      </c>
      <c r="J374" s="71">
        <v>0</v>
      </c>
      <c r="K374" s="15">
        <v>1</v>
      </c>
      <c r="L374" s="71">
        <v>0.5</v>
      </c>
      <c r="M374" s="71">
        <v>0.5</v>
      </c>
      <c r="N374" s="15">
        <v>0</v>
      </c>
      <c r="O374" s="71">
        <v>0</v>
      </c>
      <c r="P374" s="71">
        <v>0</v>
      </c>
      <c r="Q374" s="15">
        <v>0</v>
      </c>
      <c r="R374" s="71">
        <v>0</v>
      </c>
      <c r="S374" s="71">
        <v>0</v>
      </c>
      <c r="T374" s="70">
        <v>0</v>
      </c>
      <c r="U374" s="72">
        <v>0.75253807774388759</v>
      </c>
      <c r="V374" s="72">
        <v>0.75253807774388759</v>
      </c>
      <c r="W374" s="15">
        <v>0</v>
      </c>
      <c r="X374" s="71">
        <v>0</v>
      </c>
      <c r="Y374" s="71">
        <v>0</v>
      </c>
    </row>
    <row r="375" spans="1:25" x14ac:dyDescent="0.25">
      <c r="A375" s="53" t="s">
        <v>70</v>
      </c>
      <c r="B375" s="41">
        <v>0</v>
      </c>
      <c r="C375" s="42">
        <v>0.12187500000000001</v>
      </c>
      <c r="D375" s="54">
        <f t="shared" si="112"/>
        <v>2.3527050975220832E-2</v>
      </c>
      <c r="E375" s="42">
        <v>0</v>
      </c>
      <c r="F375" s="26"/>
      <c r="G375" s="65" t="s">
        <v>77</v>
      </c>
      <c r="H375" s="15">
        <v>0</v>
      </c>
      <c r="I375" s="71">
        <v>0</v>
      </c>
      <c r="J375" s="71">
        <v>0</v>
      </c>
      <c r="K375" s="15">
        <v>0</v>
      </c>
      <c r="L375" s="71">
        <v>0</v>
      </c>
      <c r="M375" s="71">
        <v>0</v>
      </c>
      <c r="N375" s="15">
        <v>0</v>
      </c>
      <c r="O375" s="71">
        <v>0</v>
      </c>
      <c r="P375" s="71">
        <v>0</v>
      </c>
      <c r="Q375" s="15">
        <v>0</v>
      </c>
      <c r="R375" s="71">
        <v>0</v>
      </c>
      <c r="S375" s="71">
        <v>0</v>
      </c>
      <c r="T375" s="70">
        <v>0</v>
      </c>
      <c r="U375" s="72">
        <v>0.12187500000000001</v>
      </c>
      <c r="V375" s="72">
        <v>0</v>
      </c>
      <c r="W375" s="15">
        <v>0</v>
      </c>
      <c r="X375" s="71">
        <v>0</v>
      </c>
      <c r="Y375" s="71">
        <v>0</v>
      </c>
    </row>
    <row r="376" spans="1:25" x14ac:dyDescent="0.25">
      <c r="A376" s="53" t="s">
        <v>76</v>
      </c>
      <c r="B376" s="41">
        <v>0</v>
      </c>
      <c r="C376" s="42">
        <v>0.12224890556597878</v>
      </c>
      <c r="D376" s="54">
        <f t="shared" si="112"/>
        <v>2.3599230629052226E-2</v>
      </c>
      <c r="E376" s="42">
        <v>0</v>
      </c>
      <c r="F376" s="26"/>
      <c r="G376" s="65" t="s">
        <v>76</v>
      </c>
      <c r="H376" s="15">
        <v>0</v>
      </c>
      <c r="I376" s="71">
        <v>0</v>
      </c>
      <c r="J376" s="71">
        <v>0</v>
      </c>
      <c r="K376" s="15">
        <v>0</v>
      </c>
      <c r="L376" s="71">
        <v>0</v>
      </c>
      <c r="M376" s="71">
        <v>0</v>
      </c>
      <c r="N376" s="15">
        <v>0</v>
      </c>
      <c r="O376" s="71">
        <v>0</v>
      </c>
      <c r="P376" s="71">
        <v>0</v>
      </c>
      <c r="Q376" s="15">
        <v>0</v>
      </c>
      <c r="R376" s="71">
        <v>0</v>
      </c>
      <c r="S376" s="71">
        <v>0</v>
      </c>
      <c r="T376" s="70">
        <v>0</v>
      </c>
      <c r="U376" s="72">
        <v>0.12224890556597878</v>
      </c>
      <c r="V376" s="72">
        <v>0</v>
      </c>
      <c r="W376" s="15">
        <v>0</v>
      </c>
      <c r="X376" s="71">
        <v>0</v>
      </c>
      <c r="Y376" s="71">
        <v>0</v>
      </c>
    </row>
    <row r="377" spans="1:25" x14ac:dyDescent="0.25">
      <c r="A377" s="53" t="s">
        <v>73</v>
      </c>
      <c r="B377" s="41">
        <v>0</v>
      </c>
      <c r="C377" s="42">
        <v>9.1463000000000003E-2</v>
      </c>
      <c r="D377" s="54">
        <f t="shared" si="112"/>
        <v>1.7656243391562031E-2</v>
      </c>
      <c r="E377" s="42">
        <v>0</v>
      </c>
      <c r="F377" s="26"/>
      <c r="G377" s="65" t="s">
        <v>73</v>
      </c>
      <c r="H377" s="15">
        <v>0</v>
      </c>
      <c r="I377" s="71">
        <v>0</v>
      </c>
      <c r="J377" s="71">
        <v>0</v>
      </c>
      <c r="K377" s="15">
        <v>0</v>
      </c>
      <c r="L377" s="71">
        <v>0</v>
      </c>
      <c r="M377" s="71">
        <v>0</v>
      </c>
      <c r="N377" s="15">
        <v>0</v>
      </c>
      <c r="O377" s="71">
        <v>0</v>
      </c>
      <c r="P377" s="71">
        <v>0</v>
      </c>
      <c r="Q377" s="15">
        <v>0</v>
      </c>
      <c r="R377" s="71">
        <v>0</v>
      </c>
      <c r="S377" s="71">
        <v>0</v>
      </c>
      <c r="T377" s="70">
        <v>0</v>
      </c>
      <c r="U377" s="72">
        <v>9.1463000000000003E-2</v>
      </c>
      <c r="V377" s="72">
        <v>0</v>
      </c>
      <c r="W377" s="15">
        <v>0</v>
      </c>
      <c r="X377" s="71">
        <v>0</v>
      </c>
      <c r="Y377" s="71">
        <v>0</v>
      </c>
    </row>
    <row r="378" spans="1:25" x14ac:dyDescent="0.25">
      <c r="A378" s="53" t="s">
        <v>75</v>
      </c>
      <c r="B378" s="41">
        <v>1</v>
      </c>
      <c r="C378" s="42">
        <v>1.5258865052526265</v>
      </c>
      <c r="D378" s="54">
        <f t="shared" si="112"/>
        <v>0.29456089921214446</v>
      </c>
      <c r="E378" s="42">
        <v>0.35160000000000002</v>
      </c>
      <c r="F378" s="26"/>
      <c r="G378" s="65" t="s">
        <v>75</v>
      </c>
      <c r="H378" s="15">
        <v>0</v>
      </c>
      <c r="I378" s="71">
        <v>0</v>
      </c>
      <c r="J378" s="71">
        <v>0</v>
      </c>
      <c r="K378" s="15">
        <v>0</v>
      </c>
      <c r="L378" s="71">
        <v>0</v>
      </c>
      <c r="M378" s="71">
        <v>0</v>
      </c>
      <c r="N378" s="15">
        <v>0</v>
      </c>
      <c r="O378" s="71">
        <v>0</v>
      </c>
      <c r="P378" s="71">
        <v>0</v>
      </c>
      <c r="Q378" s="15">
        <v>0</v>
      </c>
      <c r="R378" s="71">
        <v>0</v>
      </c>
      <c r="S378" s="71">
        <v>0</v>
      </c>
      <c r="T378" s="70">
        <v>1</v>
      </c>
      <c r="U378" s="72">
        <v>1.5258865052526265</v>
      </c>
      <c r="V378" s="72">
        <v>0.35160000000000002</v>
      </c>
      <c r="W378" s="15">
        <v>0</v>
      </c>
      <c r="X378" s="71">
        <v>0</v>
      </c>
      <c r="Y378" s="71">
        <v>0</v>
      </c>
    </row>
    <row r="379" spans="1:25" x14ac:dyDescent="0.25">
      <c r="A379" s="53" t="s">
        <v>68</v>
      </c>
      <c r="B379" s="41">
        <v>0</v>
      </c>
      <c r="C379" s="42">
        <v>0.25720836000000002</v>
      </c>
      <c r="D379" s="54">
        <f>C379/$C$369</f>
        <v>4.9652137000803696E-2</v>
      </c>
      <c r="E379" s="42">
        <v>0</v>
      </c>
      <c r="F379" s="26"/>
      <c r="G379" s="65" t="s">
        <v>68</v>
      </c>
      <c r="H379" s="15">
        <v>0</v>
      </c>
      <c r="I379" s="71">
        <v>0</v>
      </c>
      <c r="J379" s="71">
        <v>0</v>
      </c>
      <c r="K379" s="15">
        <v>0</v>
      </c>
      <c r="L379" s="71">
        <v>0</v>
      </c>
      <c r="M379" s="71">
        <v>0</v>
      </c>
      <c r="N379" s="15">
        <v>0</v>
      </c>
      <c r="O379" s="71">
        <v>0</v>
      </c>
      <c r="P379" s="71">
        <v>0</v>
      </c>
      <c r="Q379" s="15">
        <v>0</v>
      </c>
      <c r="R379" s="71">
        <v>0</v>
      </c>
      <c r="S379" s="71">
        <v>0</v>
      </c>
      <c r="T379" s="70">
        <v>0</v>
      </c>
      <c r="U379" s="72">
        <v>0.25720836000000002</v>
      </c>
      <c r="V379" s="72">
        <v>0</v>
      </c>
      <c r="W379" s="15">
        <v>0</v>
      </c>
      <c r="X379" s="71">
        <v>0</v>
      </c>
      <c r="Y379" s="71">
        <v>0</v>
      </c>
    </row>
    <row r="380" spans="1:25" x14ac:dyDescent="0.25">
      <c r="A380" s="53" t="s">
        <v>69</v>
      </c>
      <c r="B380" s="41">
        <v>0</v>
      </c>
      <c r="C380" s="42">
        <v>0.19820512820512826</v>
      </c>
      <c r="D380" s="54">
        <f t="shared" si="112"/>
        <v>3.8262007424264471E-2</v>
      </c>
      <c r="E380" s="42">
        <v>0.05</v>
      </c>
      <c r="F380" s="26"/>
      <c r="G380" s="65" t="s">
        <v>69</v>
      </c>
      <c r="H380" s="15">
        <v>0</v>
      </c>
      <c r="I380" s="71">
        <v>0</v>
      </c>
      <c r="J380" s="71">
        <v>0</v>
      </c>
      <c r="K380" s="15">
        <v>0</v>
      </c>
      <c r="L380" s="71">
        <v>0</v>
      </c>
      <c r="M380" s="71">
        <v>0</v>
      </c>
      <c r="N380" s="15">
        <v>0</v>
      </c>
      <c r="O380" s="71">
        <v>0</v>
      </c>
      <c r="P380" s="71">
        <v>0</v>
      </c>
      <c r="Q380" s="15">
        <v>0</v>
      </c>
      <c r="R380" s="71">
        <v>0</v>
      </c>
      <c r="S380" s="71">
        <v>0</v>
      </c>
      <c r="T380" s="70">
        <v>0</v>
      </c>
      <c r="U380" s="72">
        <v>0.19820512820512826</v>
      </c>
      <c r="V380" s="72">
        <v>0.05</v>
      </c>
      <c r="W380" s="15">
        <v>0</v>
      </c>
      <c r="X380" s="71">
        <v>0</v>
      </c>
      <c r="Y380" s="71">
        <v>0</v>
      </c>
    </row>
    <row r="381" spans="1:25" x14ac:dyDescent="0.25">
      <c r="A381" s="29" t="s">
        <v>39</v>
      </c>
      <c r="B381" s="34">
        <f>B382+B394</f>
        <v>7532</v>
      </c>
      <c r="C381" s="30">
        <f t="shared" ref="C381:E381" si="113">C382+C394</f>
        <v>47981.526903395294</v>
      </c>
      <c r="D381" s="35">
        <f t="shared" si="113"/>
        <v>1.0000000000000002</v>
      </c>
      <c r="E381" s="30">
        <f t="shared" si="113"/>
        <v>3715.0908266473866</v>
      </c>
      <c r="F381" s="26"/>
      <c r="G381" s="62" t="s">
        <v>39</v>
      </c>
      <c r="H381" s="68">
        <f>SUM(H383:H393)</f>
        <v>377</v>
      </c>
      <c r="I381" s="69">
        <f t="shared" ref="I381:Y381" si="114">SUM(I383:I393)</f>
        <v>37535.742468409997</v>
      </c>
      <c r="J381" s="69">
        <f t="shared" si="114"/>
        <v>2123</v>
      </c>
      <c r="K381" s="68">
        <f t="shared" si="114"/>
        <v>32</v>
      </c>
      <c r="L381" s="69">
        <f t="shared" si="114"/>
        <v>671.73549965999996</v>
      </c>
      <c r="M381" s="69">
        <f t="shared" si="114"/>
        <v>10.28076866</v>
      </c>
      <c r="N381" s="68">
        <f t="shared" si="114"/>
        <v>2</v>
      </c>
      <c r="O381" s="69">
        <f t="shared" si="114"/>
        <v>22.75</v>
      </c>
      <c r="P381" s="69">
        <f t="shared" si="114"/>
        <v>0</v>
      </c>
      <c r="Q381" s="68">
        <f t="shared" si="114"/>
        <v>3</v>
      </c>
      <c r="R381" s="69">
        <f t="shared" si="114"/>
        <v>123.11000000000001</v>
      </c>
      <c r="S381" s="69">
        <f t="shared" si="114"/>
        <v>0</v>
      </c>
      <c r="T381" s="68">
        <f t="shared" si="114"/>
        <v>411</v>
      </c>
      <c r="U381" s="69">
        <f t="shared" si="114"/>
        <v>324.44192790798076</v>
      </c>
      <c r="V381" s="69">
        <f t="shared" si="114"/>
        <v>7.9530439533930828</v>
      </c>
      <c r="W381" s="68">
        <f t="shared" si="114"/>
        <v>6707</v>
      </c>
      <c r="X381" s="69">
        <f t="shared" si="114"/>
        <v>9303.7470074173143</v>
      </c>
      <c r="Y381" s="69">
        <f t="shared" si="114"/>
        <v>1573.8570140339939</v>
      </c>
    </row>
    <row r="382" spans="1:25" x14ac:dyDescent="0.25">
      <c r="A382" s="36" t="s">
        <v>82</v>
      </c>
      <c r="B382" s="37">
        <f>SUM(B383:B393)</f>
        <v>825</v>
      </c>
      <c r="C382" s="38">
        <f t="shared" ref="C382:E382" si="115">SUM(C383:C393)</f>
        <v>38677.779895977983</v>
      </c>
      <c r="D382" s="39">
        <f t="shared" si="115"/>
        <v>0.8060973126980886</v>
      </c>
      <c r="E382" s="38">
        <f t="shared" si="115"/>
        <v>2141.2338126133927</v>
      </c>
      <c r="F382" s="26"/>
      <c r="G382" s="63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</row>
    <row r="383" spans="1:25" x14ac:dyDescent="0.25">
      <c r="A383" s="40" t="s">
        <v>67</v>
      </c>
      <c r="B383" s="41">
        <v>185</v>
      </c>
      <c r="C383" s="42">
        <v>4545.1419324868002</v>
      </c>
      <c r="D383" s="43">
        <v>9.4726913164682444E-2</v>
      </c>
      <c r="E383" s="42">
        <v>0.69</v>
      </c>
      <c r="F383" s="26"/>
      <c r="G383" s="65" t="s">
        <v>67</v>
      </c>
      <c r="H383" s="15">
        <v>69</v>
      </c>
      <c r="I383" s="71">
        <v>4451.6953467400017</v>
      </c>
      <c r="J383" s="71">
        <v>0</v>
      </c>
      <c r="K383" s="15">
        <v>4</v>
      </c>
      <c r="L383" s="71">
        <v>24.145</v>
      </c>
      <c r="M383" s="71">
        <v>0</v>
      </c>
      <c r="N383" s="15">
        <v>0</v>
      </c>
      <c r="O383" s="71">
        <v>0</v>
      </c>
      <c r="P383" s="71">
        <v>0</v>
      </c>
      <c r="Q383" s="15">
        <v>0</v>
      </c>
      <c r="R383" s="71">
        <v>0</v>
      </c>
      <c r="S383" s="71">
        <v>0</v>
      </c>
      <c r="T383" s="70">
        <v>112</v>
      </c>
      <c r="U383" s="72">
        <v>69.301585746797684</v>
      </c>
      <c r="V383" s="72">
        <v>0.69</v>
      </c>
      <c r="W383" s="15">
        <v>0</v>
      </c>
      <c r="X383" s="71">
        <v>0</v>
      </c>
      <c r="Y383" s="71">
        <v>0</v>
      </c>
    </row>
    <row r="384" spans="1:25" x14ac:dyDescent="0.25">
      <c r="A384" s="40" t="s">
        <v>72</v>
      </c>
      <c r="B384" s="41">
        <v>36</v>
      </c>
      <c r="C384" s="42">
        <v>587.33960043999991</v>
      </c>
      <c r="D384" s="43">
        <v>1.2240952682113129E-2</v>
      </c>
      <c r="E384" s="42">
        <v>0</v>
      </c>
      <c r="F384" s="26"/>
      <c r="G384" s="65" t="s">
        <v>72</v>
      </c>
      <c r="H384" s="15">
        <v>13</v>
      </c>
      <c r="I384" s="71">
        <v>578.99287843999991</v>
      </c>
      <c r="J384" s="71">
        <v>0</v>
      </c>
      <c r="K384" s="15">
        <v>0</v>
      </c>
      <c r="L384" s="71">
        <v>0</v>
      </c>
      <c r="M384" s="71">
        <v>0</v>
      </c>
      <c r="N384" s="15">
        <v>0</v>
      </c>
      <c r="O384" s="71">
        <v>0</v>
      </c>
      <c r="P384" s="71">
        <v>0</v>
      </c>
      <c r="Q384" s="15">
        <v>0</v>
      </c>
      <c r="R384" s="71">
        <v>0</v>
      </c>
      <c r="S384" s="71">
        <v>0</v>
      </c>
      <c r="T384" s="70">
        <v>23</v>
      </c>
      <c r="U384" s="72">
        <v>8.3467219999999998</v>
      </c>
      <c r="V384" s="72">
        <v>0</v>
      </c>
      <c r="W384" s="15">
        <v>0</v>
      </c>
      <c r="X384" s="71">
        <v>0</v>
      </c>
      <c r="Y384" s="71">
        <v>0</v>
      </c>
    </row>
    <row r="385" spans="1:25" x14ac:dyDescent="0.25">
      <c r="A385" s="40" t="s">
        <v>71</v>
      </c>
      <c r="B385" s="41">
        <v>143</v>
      </c>
      <c r="C385" s="42">
        <v>10130.039088306246</v>
      </c>
      <c r="D385" s="43">
        <v>0.21112373327972228</v>
      </c>
      <c r="E385" s="42">
        <v>300</v>
      </c>
      <c r="F385" s="26"/>
      <c r="G385" s="65" t="s">
        <v>71</v>
      </c>
      <c r="H385" s="15">
        <v>85</v>
      </c>
      <c r="I385" s="71">
        <v>9962.5338432399985</v>
      </c>
      <c r="J385" s="71">
        <v>300</v>
      </c>
      <c r="K385" s="15">
        <v>1</v>
      </c>
      <c r="L385" s="71">
        <v>4</v>
      </c>
      <c r="M385" s="71">
        <v>0</v>
      </c>
      <c r="N385" s="15">
        <v>1</v>
      </c>
      <c r="O385" s="71">
        <v>2.75</v>
      </c>
      <c r="P385" s="71">
        <v>0</v>
      </c>
      <c r="Q385" s="15">
        <v>3</v>
      </c>
      <c r="R385" s="71">
        <v>123.11000000000001</v>
      </c>
      <c r="S385" s="71">
        <v>0</v>
      </c>
      <c r="T385" s="70">
        <v>53</v>
      </c>
      <c r="U385" s="72">
        <v>37.645245066247092</v>
      </c>
      <c r="V385" s="72">
        <v>0</v>
      </c>
      <c r="W385" s="15">
        <v>0</v>
      </c>
      <c r="X385" s="71">
        <v>0</v>
      </c>
      <c r="Y385" s="71">
        <v>0</v>
      </c>
    </row>
    <row r="386" spans="1:25" x14ac:dyDescent="0.25">
      <c r="A386" s="40" t="s">
        <v>66</v>
      </c>
      <c r="B386" s="41">
        <v>99</v>
      </c>
      <c r="C386" s="42">
        <v>3806.7195063150871</v>
      </c>
      <c r="D386" s="43">
        <v>7.9337189789300225E-2</v>
      </c>
      <c r="E386" s="42">
        <v>2.5773036666666669</v>
      </c>
      <c r="F386" s="26"/>
      <c r="G386" s="65" t="s">
        <v>66</v>
      </c>
      <c r="H386" s="15">
        <v>58</v>
      </c>
      <c r="I386" s="71">
        <v>3731.9478012799996</v>
      </c>
      <c r="J386" s="71">
        <v>0</v>
      </c>
      <c r="K386" s="15">
        <v>4</v>
      </c>
      <c r="L386" s="71">
        <v>26.477525</v>
      </c>
      <c r="M386" s="71">
        <v>0</v>
      </c>
      <c r="N386" s="15">
        <v>1</v>
      </c>
      <c r="O386" s="71">
        <v>20</v>
      </c>
      <c r="P386" s="71">
        <v>0</v>
      </c>
      <c r="Q386" s="15">
        <v>0</v>
      </c>
      <c r="R386" s="71">
        <v>0</v>
      </c>
      <c r="S386" s="71">
        <v>0</v>
      </c>
      <c r="T386" s="70">
        <v>36</v>
      </c>
      <c r="U386" s="72">
        <v>28.29418003508772</v>
      </c>
      <c r="V386" s="72">
        <v>2.5773036666666669</v>
      </c>
      <c r="W386" s="15">
        <v>3763</v>
      </c>
      <c r="X386" s="71">
        <v>5098.556176873657</v>
      </c>
      <c r="Y386" s="71">
        <v>1233.6111801819968</v>
      </c>
    </row>
    <row r="387" spans="1:25" x14ac:dyDescent="0.25">
      <c r="A387" s="40" t="s">
        <v>74</v>
      </c>
      <c r="B387" s="41">
        <v>37</v>
      </c>
      <c r="C387" s="42">
        <v>1605.4113733394536</v>
      </c>
      <c r="D387" s="43">
        <v>3.345894716047168E-2</v>
      </c>
      <c r="E387" s="42">
        <v>810.99851721945367</v>
      </c>
      <c r="F387" s="26"/>
      <c r="G387" s="65" t="s">
        <v>74</v>
      </c>
      <c r="H387" s="15">
        <v>13</v>
      </c>
      <c r="I387" s="71">
        <v>1579.53535612</v>
      </c>
      <c r="J387" s="71">
        <v>800</v>
      </c>
      <c r="K387" s="15">
        <v>5</v>
      </c>
      <c r="L387" s="71">
        <v>15.678268660000001</v>
      </c>
      <c r="M387" s="71">
        <v>7.2807686600000006</v>
      </c>
      <c r="N387" s="15">
        <v>0</v>
      </c>
      <c r="O387" s="71">
        <v>0</v>
      </c>
      <c r="P387" s="71">
        <v>0</v>
      </c>
      <c r="Q387" s="15">
        <v>0</v>
      </c>
      <c r="R387" s="71">
        <v>0</v>
      </c>
      <c r="S387" s="71">
        <v>0</v>
      </c>
      <c r="T387" s="70">
        <v>19</v>
      </c>
      <c r="U387" s="72">
        <v>10.197748559453688</v>
      </c>
      <c r="V387" s="72">
        <v>3.717748559453689</v>
      </c>
      <c r="W387" s="15">
        <v>0</v>
      </c>
      <c r="X387" s="71">
        <v>0</v>
      </c>
      <c r="Y387" s="71">
        <v>0</v>
      </c>
    </row>
    <row r="388" spans="1:25" x14ac:dyDescent="0.25">
      <c r="A388" s="40" t="s">
        <v>70</v>
      </c>
      <c r="B388" s="41">
        <v>43</v>
      </c>
      <c r="C388" s="42">
        <v>1934.3222090300003</v>
      </c>
      <c r="D388" s="43">
        <v>4.0313894406164112E-2</v>
      </c>
      <c r="E388" s="42">
        <v>0.359846</v>
      </c>
      <c r="F388" s="26"/>
      <c r="G388" s="65" t="s">
        <v>77</v>
      </c>
      <c r="H388" s="15">
        <v>24</v>
      </c>
      <c r="I388" s="71">
        <v>1925.0484070400003</v>
      </c>
      <c r="J388" s="71">
        <v>0</v>
      </c>
      <c r="K388" s="15">
        <v>0</v>
      </c>
      <c r="L388" s="71">
        <v>0</v>
      </c>
      <c r="M388" s="71">
        <v>0</v>
      </c>
      <c r="N388" s="15">
        <v>0</v>
      </c>
      <c r="O388" s="71">
        <v>0</v>
      </c>
      <c r="P388" s="71">
        <v>0</v>
      </c>
      <c r="Q388" s="15">
        <v>0</v>
      </c>
      <c r="R388" s="71">
        <v>0</v>
      </c>
      <c r="S388" s="71">
        <v>0</v>
      </c>
      <c r="T388" s="70">
        <v>19</v>
      </c>
      <c r="U388" s="72">
        <v>9.2738019900000026</v>
      </c>
      <c r="V388" s="72">
        <v>0.359846</v>
      </c>
      <c r="W388" s="15">
        <v>2944</v>
      </c>
      <c r="X388" s="71">
        <v>4205.1908305436573</v>
      </c>
      <c r="Y388" s="71">
        <v>340.24583385199702</v>
      </c>
    </row>
    <row r="389" spans="1:25" x14ac:dyDescent="0.25">
      <c r="A389" s="40" t="s">
        <v>76</v>
      </c>
      <c r="B389" s="41">
        <v>1</v>
      </c>
      <c r="C389" s="42">
        <v>2.0351584510205245</v>
      </c>
      <c r="D389" s="43">
        <v>4.2415458247463805E-5</v>
      </c>
      <c r="E389" s="42">
        <v>7.2727727272727277E-2</v>
      </c>
      <c r="F389" s="26"/>
      <c r="G389" s="65" t="s">
        <v>76</v>
      </c>
      <c r="H389" s="15">
        <v>0</v>
      </c>
      <c r="I389" s="71">
        <v>0</v>
      </c>
      <c r="J389" s="71">
        <v>0</v>
      </c>
      <c r="K389" s="15">
        <v>0</v>
      </c>
      <c r="L389" s="71">
        <v>0</v>
      </c>
      <c r="M389" s="71">
        <v>0</v>
      </c>
      <c r="N389" s="15">
        <v>0</v>
      </c>
      <c r="O389" s="71">
        <v>0</v>
      </c>
      <c r="P389" s="71">
        <v>0</v>
      </c>
      <c r="Q389" s="15">
        <v>0</v>
      </c>
      <c r="R389" s="71">
        <v>0</v>
      </c>
      <c r="S389" s="71">
        <v>0</v>
      </c>
      <c r="T389" s="70">
        <v>1</v>
      </c>
      <c r="U389" s="72">
        <v>2.0351584510205245</v>
      </c>
      <c r="V389" s="72">
        <v>7.2727727272727277E-2</v>
      </c>
      <c r="W389" s="15">
        <v>0</v>
      </c>
      <c r="X389" s="71">
        <v>0</v>
      </c>
      <c r="Y389" s="71">
        <v>0</v>
      </c>
    </row>
    <row r="390" spans="1:25" x14ac:dyDescent="0.25">
      <c r="A390" s="40" t="s">
        <v>73</v>
      </c>
      <c r="B390" s="41">
        <v>33</v>
      </c>
      <c r="C390" s="42">
        <v>1786.5987784099998</v>
      </c>
      <c r="D390" s="43">
        <v>3.7235138056508486E-2</v>
      </c>
      <c r="E390" s="42">
        <v>0</v>
      </c>
      <c r="F390" s="26"/>
      <c r="G390" s="65" t="s">
        <v>73</v>
      </c>
      <c r="H390" s="15">
        <v>11</v>
      </c>
      <c r="I390" s="71">
        <v>1545.4103154099998</v>
      </c>
      <c r="J390" s="71">
        <v>0</v>
      </c>
      <c r="K390" s="15">
        <v>5</v>
      </c>
      <c r="L390" s="71">
        <v>213</v>
      </c>
      <c r="M390" s="71">
        <v>0</v>
      </c>
      <c r="N390" s="15">
        <v>0</v>
      </c>
      <c r="O390" s="71">
        <v>0</v>
      </c>
      <c r="P390" s="71">
        <v>0</v>
      </c>
      <c r="Q390" s="15">
        <v>0</v>
      </c>
      <c r="R390" s="71">
        <v>0</v>
      </c>
      <c r="S390" s="71">
        <v>0</v>
      </c>
      <c r="T390" s="70">
        <v>17</v>
      </c>
      <c r="U390" s="72">
        <v>28.188462999999999</v>
      </c>
      <c r="V390" s="72">
        <v>0</v>
      </c>
      <c r="W390" s="15">
        <v>0</v>
      </c>
      <c r="X390" s="71">
        <v>0</v>
      </c>
      <c r="Y390" s="71">
        <v>0</v>
      </c>
    </row>
    <row r="391" spans="1:25" x14ac:dyDescent="0.25">
      <c r="A391" s="40" t="s">
        <v>75</v>
      </c>
      <c r="B391" s="41">
        <v>99</v>
      </c>
      <c r="C391" s="42">
        <v>6762.7058635345011</v>
      </c>
      <c r="D391" s="43">
        <v>0.14094394863986612</v>
      </c>
      <c r="E391" s="42">
        <v>1026.3275619999999</v>
      </c>
      <c r="F391" s="26"/>
      <c r="G391" s="65" t="s">
        <v>75</v>
      </c>
      <c r="H391" s="15">
        <v>38</v>
      </c>
      <c r="I391" s="71">
        <v>6652.8375065299988</v>
      </c>
      <c r="J391" s="71">
        <v>1023</v>
      </c>
      <c r="K391" s="15">
        <v>4</v>
      </c>
      <c r="L391" s="71">
        <v>48.634705999999994</v>
      </c>
      <c r="M391" s="71">
        <v>3</v>
      </c>
      <c r="N391" s="15">
        <v>0</v>
      </c>
      <c r="O391" s="71">
        <v>0</v>
      </c>
      <c r="P391" s="71">
        <v>0</v>
      </c>
      <c r="Q391" s="15">
        <v>0</v>
      </c>
      <c r="R391" s="71">
        <v>0</v>
      </c>
      <c r="S391" s="71">
        <v>0</v>
      </c>
      <c r="T391" s="70">
        <v>57</v>
      </c>
      <c r="U391" s="72">
        <v>61.233651004502228</v>
      </c>
      <c r="V391" s="72">
        <v>0.32756200000000002</v>
      </c>
      <c r="W391" s="15">
        <v>0</v>
      </c>
      <c r="X391" s="71">
        <v>0</v>
      </c>
      <c r="Y391" s="71">
        <v>0</v>
      </c>
    </row>
    <row r="392" spans="1:25" x14ac:dyDescent="0.25">
      <c r="A392" s="40" t="s">
        <v>68</v>
      </c>
      <c r="B392" s="41">
        <v>90</v>
      </c>
      <c r="C392" s="42">
        <v>6041.7291992666669</v>
      </c>
      <c r="D392" s="43">
        <v>0.12591781856861123</v>
      </c>
      <c r="E392" s="42">
        <v>0</v>
      </c>
      <c r="F392" s="26"/>
      <c r="G392" s="65" t="s">
        <v>68</v>
      </c>
      <c r="H392" s="15">
        <v>42</v>
      </c>
      <c r="I392" s="71">
        <v>5667.6942883399997</v>
      </c>
      <c r="J392" s="71">
        <v>0</v>
      </c>
      <c r="K392" s="15">
        <v>7</v>
      </c>
      <c r="L392" s="71">
        <v>332.8</v>
      </c>
      <c r="M392" s="71">
        <v>0</v>
      </c>
      <c r="N392" s="15">
        <v>0</v>
      </c>
      <c r="O392" s="71">
        <v>0</v>
      </c>
      <c r="P392" s="71">
        <v>0</v>
      </c>
      <c r="Q392" s="15">
        <v>0</v>
      </c>
      <c r="R392" s="71">
        <v>0</v>
      </c>
      <c r="S392" s="71">
        <v>0</v>
      </c>
      <c r="T392" s="70">
        <v>41</v>
      </c>
      <c r="U392" s="72">
        <v>41.234910926666657</v>
      </c>
      <c r="V392" s="72">
        <v>0</v>
      </c>
      <c r="W392" s="15">
        <v>0</v>
      </c>
      <c r="X392" s="71">
        <v>0</v>
      </c>
      <c r="Y392" s="71">
        <v>0</v>
      </c>
    </row>
    <row r="393" spans="1:25" x14ac:dyDescent="0.25">
      <c r="A393" s="40" t="s">
        <v>69</v>
      </c>
      <c r="B393" s="41">
        <v>59</v>
      </c>
      <c r="C393" s="42">
        <v>1475.7371863982053</v>
      </c>
      <c r="D393" s="43">
        <v>3.0756361492401327E-2</v>
      </c>
      <c r="E393" s="42">
        <v>0.20785599999999999</v>
      </c>
      <c r="F393" s="26"/>
      <c r="G393" s="65" t="s">
        <v>69</v>
      </c>
      <c r="H393" s="15">
        <v>24</v>
      </c>
      <c r="I393" s="71">
        <v>1440.04672527</v>
      </c>
      <c r="J393" s="71">
        <v>0</v>
      </c>
      <c r="K393" s="15">
        <v>2</v>
      </c>
      <c r="L393" s="71">
        <v>7</v>
      </c>
      <c r="M393" s="71">
        <v>0</v>
      </c>
      <c r="N393" s="15">
        <v>0</v>
      </c>
      <c r="O393" s="71">
        <v>0</v>
      </c>
      <c r="P393" s="71">
        <v>0</v>
      </c>
      <c r="Q393" s="15">
        <v>0</v>
      </c>
      <c r="R393" s="71">
        <v>0</v>
      </c>
      <c r="S393" s="71">
        <v>0</v>
      </c>
      <c r="T393" s="70">
        <v>33</v>
      </c>
      <c r="U393" s="72">
        <v>28.690461128205129</v>
      </c>
      <c r="V393" s="72">
        <v>0.20785599999999999</v>
      </c>
      <c r="W393" s="15">
        <v>0</v>
      </c>
      <c r="X393" s="71">
        <v>0</v>
      </c>
      <c r="Y393" s="71">
        <v>0</v>
      </c>
    </row>
    <row r="394" spans="1:25" ht="17.25" x14ac:dyDescent="0.25">
      <c r="A394" s="49" t="s">
        <v>122</v>
      </c>
      <c r="B394" s="37">
        <f>SUM(B395:B396)</f>
        <v>6707</v>
      </c>
      <c r="C394" s="38">
        <f t="shared" ref="C394:E394" si="116">SUM(C395:C396)</f>
        <v>9303.7470074173143</v>
      </c>
      <c r="D394" s="39">
        <f t="shared" si="116"/>
        <v>0.19390268730191157</v>
      </c>
      <c r="E394" s="38">
        <f t="shared" si="116"/>
        <v>1573.8570140339939</v>
      </c>
      <c r="F394" s="73"/>
      <c r="G394" s="65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</row>
    <row r="395" spans="1:25" x14ac:dyDescent="0.25">
      <c r="A395" s="40" t="s">
        <v>66</v>
      </c>
      <c r="B395" s="41">
        <v>3763</v>
      </c>
      <c r="C395" s="42">
        <v>5098.556176873657</v>
      </c>
      <c r="D395" s="43">
        <f t="shared" ref="D395:D396" si="117">C395/$C$381</f>
        <v>0.10626081548298685</v>
      </c>
      <c r="E395" s="42">
        <v>1233.6111801819968</v>
      </c>
      <c r="F395" s="26"/>
      <c r="G395" s="6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</row>
    <row r="396" spans="1:25" x14ac:dyDescent="0.25">
      <c r="A396" s="40" t="s">
        <v>70</v>
      </c>
      <c r="B396" s="41">
        <v>2944</v>
      </c>
      <c r="C396" s="42">
        <v>4205.1908305436573</v>
      </c>
      <c r="D396" s="43">
        <f t="shared" si="117"/>
        <v>8.7641871818924702E-2</v>
      </c>
      <c r="E396" s="42">
        <v>340.24583385199702</v>
      </c>
      <c r="F396" s="26"/>
      <c r="G396" s="65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</row>
    <row r="397" spans="1:25" x14ac:dyDescent="0.25">
      <c r="A397" s="29" t="s">
        <v>40</v>
      </c>
      <c r="B397" s="34">
        <f>SUM(B398:B408)</f>
        <v>27</v>
      </c>
      <c r="C397" s="30">
        <f t="shared" ref="C397:E397" si="118">SUM(C398:C408)</f>
        <v>172.87501691067473</v>
      </c>
      <c r="D397" s="35">
        <f t="shared" si="118"/>
        <v>1</v>
      </c>
      <c r="E397" s="30">
        <f t="shared" si="118"/>
        <v>70.751768528818999</v>
      </c>
      <c r="F397" s="26"/>
      <c r="G397" s="62" t="s">
        <v>40</v>
      </c>
      <c r="H397" s="68">
        <f>SUM(H398:H408)</f>
        <v>12</v>
      </c>
      <c r="I397" s="69">
        <f t="shared" ref="I397:Y397" si="119">SUM(I398:I408)</f>
        <v>154.70770621999998</v>
      </c>
      <c r="J397" s="69">
        <f t="shared" si="119"/>
        <v>65</v>
      </c>
      <c r="K397" s="68">
        <f t="shared" si="119"/>
        <v>6</v>
      </c>
      <c r="L397" s="69">
        <f t="shared" si="119"/>
        <v>7.916442</v>
      </c>
      <c r="M397" s="69">
        <f t="shared" si="119"/>
        <v>4.7164419999999998</v>
      </c>
      <c r="N397" s="68">
        <f t="shared" si="119"/>
        <v>0</v>
      </c>
      <c r="O397" s="69">
        <f t="shared" si="119"/>
        <v>0</v>
      </c>
      <c r="P397" s="69">
        <f t="shared" si="119"/>
        <v>0</v>
      </c>
      <c r="Q397" s="68">
        <f t="shared" si="119"/>
        <v>0</v>
      </c>
      <c r="R397" s="69">
        <f t="shared" si="119"/>
        <v>0</v>
      </c>
      <c r="S397" s="69">
        <f t="shared" si="119"/>
        <v>0</v>
      </c>
      <c r="T397" s="68">
        <f t="shared" si="119"/>
        <v>9</v>
      </c>
      <c r="U397" s="69">
        <f t="shared" si="119"/>
        <v>10.250868690674741</v>
      </c>
      <c r="V397" s="69">
        <f t="shared" si="119"/>
        <v>1.0353265288190074</v>
      </c>
      <c r="W397" s="68">
        <f t="shared" si="119"/>
        <v>0</v>
      </c>
      <c r="X397" s="69">
        <f t="shared" si="119"/>
        <v>0</v>
      </c>
      <c r="Y397" s="69">
        <f t="shared" si="119"/>
        <v>0</v>
      </c>
    </row>
    <row r="398" spans="1:25" x14ac:dyDescent="0.25">
      <c r="A398" s="44" t="s">
        <v>67</v>
      </c>
      <c r="B398" s="41">
        <v>0</v>
      </c>
      <c r="C398" s="42">
        <v>2.5000000000000001E-2</v>
      </c>
      <c r="D398" s="43">
        <f>C398/$C$397</f>
        <v>1.4461314565144835E-4</v>
      </c>
      <c r="E398" s="42">
        <v>0</v>
      </c>
      <c r="F398" s="26"/>
      <c r="G398" s="65" t="s">
        <v>67</v>
      </c>
      <c r="H398" s="15">
        <v>0</v>
      </c>
      <c r="I398" s="71">
        <v>0</v>
      </c>
      <c r="J398" s="71">
        <v>0</v>
      </c>
      <c r="K398" s="15">
        <v>0</v>
      </c>
      <c r="L398" s="71">
        <v>0</v>
      </c>
      <c r="M398" s="71">
        <v>0</v>
      </c>
      <c r="N398" s="15">
        <v>0</v>
      </c>
      <c r="O398" s="71">
        <v>0</v>
      </c>
      <c r="P398" s="71">
        <v>0</v>
      </c>
      <c r="Q398" s="15">
        <v>0</v>
      </c>
      <c r="R398" s="71">
        <v>0</v>
      </c>
      <c r="S398" s="71">
        <v>0</v>
      </c>
      <c r="T398" s="70">
        <v>0</v>
      </c>
      <c r="U398" s="72">
        <v>2.5000000000000001E-2</v>
      </c>
      <c r="V398" s="72">
        <v>0</v>
      </c>
      <c r="W398" s="15">
        <v>0</v>
      </c>
      <c r="X398" s="71">
        <v>0</v>
      </c>
      <c r="Y398" s="71">
        <v>0</v>
      </c>
    </row>
    <row r="399" spans="1:25" x14ac:dyDescent="0.25">
      <c r="A399" s="44" t="s">
        <v>72</v>
      </c>
      <c r="B399" s="41">
        <v>0</v>
      </c>
      <c r="C399" s="42">
        <v>1.2394136428571429</v>
      </c>
      <c r="D399" s="43">
        <f t="shared" ref="D399:D408" si="120">C399/$C$397</f>
        <v>7.1694202262756876E-3</v>
      </c>
      <c r="E399" s="42">
        <v>0</v>
      </c>
      <c r="F399" s="26"/>
      <c r="G399" s="65" t="s">
        <v>72</v>
      </c>
      <c r="H399" s="15">
        <v>0</v>
      </c>
      <c r="I399" s="71">
        <v>0</v>
      </c>
      <c r="J399" s="71">
        <v>0</v>
      </c>
      <c r="K399" s="15">
        <v>0</v>
      </c>
      <c r="L399" s="71">
        <v>0</v>
      </c>
      <c r="M399" s="71">
        <v>0</v>
      </c>
      <c r="N399" s="15">
        <v>0</v>
      </c>
      <c r="O399" s="71">
        <v>0</v>
      </c>
      <c r="P399" s="71">
        <v>0</v>
      </c>
      <c r="Q399" s="15">
        <v>0</v>
      </c>
      <c r="R399" s="71">
        <v>0</v>
      </c>
      <c r="S399" s="71">
        <v>0</v>
      </c>
      <c r="T399" s="70">
        <v>0</v>
      </c>
      <c r="U399" s="72">
        <v>1.2394136428571429</v>
      </c>
      <c r="V399" s="72">
        <v>0</v>
      </c>
      <c r="W399" s="15">
        <v>0</v>
      </c>
      <c r="X399" s="71">
        <v>0</v>
      </c>
      <c r="Y399" s="71">
        <v>0</v>
      </c>
    </row>
    <row r="400" spans="1:25" x14ac:dyDescent="0.25">
      <c r="A400" s="44" t="s">
        <v>71</v>
      </c>
      <c r="B400" s="41">
        <v>5</v>
      </c>
      <c r="C400" s="42">
        <v>9.1901543389743594</v>
      </c>
      <c r="D400" s="43">
        <f t="shared" si="120"/>
        <v>5.3160685119255563E-2</v>
      </c>
      <c r="E400" s="42">
        <v>0</v>
      </c>
      <c r="F400" s="26"/>
      <c r="G400" s="65" t="s">
        <v>71</v>
      </c>
      <c r="H400" s="15">
        <v>1</v>
      </c>
      <c r="I400" s="71">
        <v>5</v>
      </c>
      <c r="J400" s="71">
        <v>0</v>
      </c>
      <c r="K400" s="15">
        <v>1</v>
      </c>
      <c r="L400" s="71">
        <v>3</v>
      </c>
      <c r="M400" s="71">
        <v>0</v>
      </c>
      <c r="N400" s="15">
        <v>0</v>
      </c>
      <c r="O400" s="71">
        <v>0</v>
      </c>
      <c r="P400" s="71">
        <v>0</v>
      </c>
      <c r="Q400" s="15">
        <v>0</v>
      </c>
      <c r="R400" s="71">
        <v>0</v>
      </c>
      <c r="S400" s="71">
        <v>0</v>
      </c>
      <c r="T400" s="70">
        <v>3</v>
      </c>
      <c r="U400" s="72">
        <v>1.1901543389743587</v>
      </c>
      <c r="V400" s="72">
        <v>0</v>
      </c>
      <c r="W400" s="15">
        <v>0</v>
      </c>
      <c r="X400" s="71">
        <v>0</v>
      </c>
      <c r="Y400" s="71">
        <v>0</v>
      </c>
    </row>
    <row r="401" spans="1:25" x14ac:dyDescent="0.25">
      <c r="A401" s="44" t="s">
        <v>66</v>
      </c>
      <c r="B401" s="41">
        <v>0</v>
      </c>
      <c r="C401" s="42">
        <v>0.28571428999999998</v>
      </c>
      <c r="D401" s="43">
        <f t="shared" si="120"/>
        <v>1.652721689378806E-3</v>
      </c>
      <c r="E401" s="42">
        <v>0</v>
      </c>
      <c r="F401" s="26"/>
      <c r="G401" s="65" t="s">
        <v>66</v>
      </c>
      <c r="H401" s="15">
        <v>0</v>
      </c>
      <c r="I401" s="71">
        <v>0</v>
      </c>
      <c r="J401" s="71">
        <v>0</v>
      </c>
      <c r="K401" s="15">
        <v>0</v>
      </c>
      <c r="L401" s="71">
        <v>0</v>
      </c>
      <c r="M401" s="71">
        <v>0</v>
      </c>
      <c r="N401" s="15">
        <v>0</v>
      </c>
      <c r="O401" s="71">
        <v>0</v>
      </c>
      <c r="P401" s="71">
        <v>0</v>
      </c>
      <c r="Q401" s="15">
        <v>0</v>
      </c>
      <c r="R401" s="71">
        <v>0</v>
      </c>
      <c r="S401" s="71">
        <v>0</v>
      </c>
      <c r="T401" s="70">
        <v>0</v>
      </c>
      <c r="U401" s="72">
        <v>0.28571428999999998</v>
      </c>
      <c r="V401" s="72">
        <v>0</v>
      </c>
      <c r="W401" s="15">
        <v>0</v>
      </c>
      <c r="X401" s="71">
        <v>0</v>
      </c>
      <c r="Y401" s="71">
        <v>0</v>
      </c>
    </row>
    <row r="402" spans="1:25" x14ac:dyDescent="0.25">
      <c r="A402" s="44" t="s">
        <v>74</v>
      </c>
      <c r="B402" s="41">
        <v>3</v>
      </c>
      <c r="C402" s="42">
        <v>2.1016935288190073</v>
      </c>
      <c r="D402" s="43">
        <f t="shared" si="120"/>
        <v>1.2157300495912382E-2</v>
      </c>
      <c r="E402" s="42">
        <v>1.5016935288190074</v>
      </c>
      <c r="F402" s="26"/>
      <c r="G402" s="65" t="s">
        <v>74</v>
      </c>
      <c r="H402" s="15">
        <v>0</v>
      </c>
      <c r="I402" s="71">
        <v>0</v>
      </c>
      <c r="J402" s="71">
        <v>0</v>
      </c>
      <c r="K402" s="15">
        <v>2</v>
      </c>
      <c r="L402" s="71">
        <v>1.2</v>
      </c>
      <c r="M402" s="71">
        <v>1</v>
      </c>
      <c r="N402" s="15">
        <v>0</v>
      </c>
      <c r="O402" s="71">
        <v>0</v>
      </c>
      <c r="P402" s="71">
        <v>0</v>
      </c>
      <c r="Q402" s="15">
        <v>0</v>
      </c>
      <c r="R402" s="71">
        <v>0</v>
      </c>
      <c r="S402" s="71">
        <v>0</v>
      </c>
      <c r="T402" s="70">
        <v>1</v>
      </c>
      <c r="U402" s="72">
        <v>0.90169352881900744</v>
      </c>
      <c r="V402" s="72">
        <v>0.50169352881900742</v>
      </c>
      <c r="W402" s="15">
        <v>0</v>
      </c>
      <c r="X402" s="71">
        <v>0</v>
      </c>
      <c r="Y402" s="71">
        <v>0</v>
      </c>
    </row>
    <row r="403" spans="1:25" x14ac:dyDescent="0.25">
      <c r="A403" s="44" t="s">
        <v>70</v>
      </c>
      <c r="B403" s="41">
        <v>0</v>
      </c>
      <c r="C403" s="42">
        <v>0.31562499999999999</v>
      </c>
      <c r="D403" s="43">
        <f t="shared" si="120"/>
        <v>1.8257409638495353E-3</v>
      </c>
      <c r="E403" s="42">
        <v>0</v>
      </c>
      <c r="F403" s="26"/>
      <c r="G403" s="65" t="s">
        <v>77</v>
      </c>
      <c r="H403" s="15">
        <v>0</v>
      </c>
      <c r="I403" s="71">
        <v>0</v>
      </c>
      <c r="J403" s="71">
        <v>0</v>
      </c>
      <c r="K403" s="15">
        <v>0</v>
      </c>
      <c r="L403" s="71">
        <v>0</v>
      </c>
      <c r="M403" s="71">
        <v>0</v>
      </c>
      <c r="N403" s="15">
        <v>0</v>
      </c>
      <c r="O403" s="71">
        <v>0</v>
      </c>
      <c r="P403" s="71">
        <v>0</v>
      </c>
      <c r="Q403" s="15">
        <v>0</v>
      </c>
      <c r="R403" s="71">
        <v>0</v>
      </c>
      <c r="S403" s="71">
        <v>0</v>
      </c>
      <c r="T403" s="70">
        <v>0</v>
      </c>
      <c r="U403" s="72">
        <v>0.31562499999999999</v>
      </c>
      <c r="V403" s="72">
        <v>0</v>
      </c>
      <c r="W403" s="15">
        <v>0</v>
      </c>
      <c r="X403" s="71">
        <v>0</v>
      </c>
      <c r="Y403" s="71">
        <v>0</v>
      </c>
    </row>
    <row r="404" spans="1:25" x14ac:dyDescent="0.25">
      <c r="A404" s="44" t="s">
        <v>76</v>
      </c>
      <c r="B404" s="41">
        <v>2</v>
      </c>
      <c r="C404" s="42">
        <v>24.968158185565976</v>
      </c>
      <c r="D404" s="43">
        <f t="shared" si="120"/>
        <v>0.14442895585350618</v>
      </c>
      <c r="E404" s="42">
        <v>0</v>
      </c>
      <c r="F404" s="26"/>
      <c r="G404" s="65" t="s">
        <v>76</v>
      </c>
      <c r="H404" s="15">
        <v>2</v>
      </c>
      <c r="I404" s="71">
        <v>24.795909279999996</v>
      </c>
      <c r="J404" s="71">
        <v>0</v>
      </c>
      <c r="K404" s="15">
        <v>0</v>
      </c>
      <c r="L404" s="71">
        <v>0</v>
      </c>
      <c r="M404" s="71">
        <v>0</v>
      </c>
      <c r="N404" s="15">
        <v>0</v>
      </c>
      <c r="O404" s="71">
        <v>0</v>
      </c>
      <c r="P404" s="71">
        <v>0</v>
      </c>
      <c r="Q404" s="15">
        <v>0</v>
      </c>
      <c r="R404" s="71">
        <v>0</v>
      </c>
      <c r="S404" s="71">
        <v>0</v>
      </c>
      <c r="T404" s="70">
        <v>0</v>
      </c>
      <c r="U404" s="72">
        <v>0.17224890556597877</v>
      </c>
      <c r="V404" s="72">
        <v>0</v>
      </c>
      <c r="W404" s="15">
        <v>0</v>
      </c>
      <c r="X404" s="71">
        <v>0</v>
      </c>
      <c r="Y404" s="71">
        <v>0</v>
      </c>
    </row>
    <row r="405" spans="1:25" x14ac:dyDescent="0.25">
      <c r="A405" s="44" t="s">
        <v>73</v>
      </c>
      <c r="B405" s="41">
        <v>0</v>
      </c>
      <c r="C405" s="42">
        <v>0.131463</v>
      </c>
      <c r="D405" s="43">
        <f t="shared" si="120"/>
        <v>7.6045111867105409E-4</v>
      </c>
      <c r="E405" s="42">
        <v>0</v>
      </c>
      <c r="F405" s="26"/>
      <c r="G405" s="65" t="s">
        <v>73</v>
      </c>
      <c r="H405" s="15">
        <v>0</v>
      </c>
      <c r="I405" s="71">
        <v>0</v>
      </c>
      <c r="J405" s="71">
        <v>0</v>
      </c>
      <c r="K405" s="15">
        <v>0</v>
      </c>
      <c r="L405" s="71">
        <v>0</v>
      </c>
      <c r="M405" s="71">
        <v>0</v>
      </c>
      <c r="N405" s="15">
        <v>0</v>
      </c>
      <c r="O405" s="71">
        <v>0</v>
      </c>
      <c r="P405" s="71">
        <v>0</v>
      </c>
      <c r="Q405" s="15">
        <v>0</v>
      </c>
      <c r="R405" s="71">
        <v>0</v>
      </c>
      <c r="S405" s="71">
        <v>0</v>
      </c>
      <c r="T405" s="70">
        <v>0</v>
      </c>
      <c r="U405" s="72">
        <v>0.131463</v>
      </c>
      <c r="V405" s="72">
        <v>0</v>
      </c>
      <c r="W405" s="15">
        <v>0</v>
      </c>
      <c r="X405" s="71">
        <v>0</v>
      </c>
      <c r="Y405" s="71">
        <v>0</v>
      </c>
    </row>
    <row r="406" spans="1:25" x14ac:dyDescent="0.25">
      <c r="A406" s="44" t="s">
        <v>75</v>
      </c>
      <c r="B406" s="41">
        <v>10</v>
      </c>
      <c r="C406" s="42">
        <v>86.64558450625313</v>
      </c>
      <c r="D406" s="43">
        <f t="shared" si="120"/>
        <v>0.50120362129030638</v>
      </c>
      <c r="E406" s="42">
        <v>69.150075000000001</v>
      </c>
      <c r="F406" s="26"/>
      <c r="G406" s="65" t="s">
        <v>75</v>
      </c>
      <c r="H406" s="15">
        <v>5</v>
      </c>
      <c r="I406" s="71">
        <v>80</v>
      </c>
      <c r="J406" s="71">
        <v>65</v>
      </c>
      <c r="K406" s="15">
        <v>3</v>
      </c>
      <c r="L406" s="71">
        <v>3.7164419999999998</v>
      </c>
      <c r="M406" s="71">
        <v>3.7164419999999998</v>
      </c>
      <c r="N406" s="15">
        <v>0</v>
      </c>
      <c r="O406" s="71">
        <v>0</v>
      </c>
      <c r="P406" s="71">
        <v>0</v>
      </c>
      <c r="Q406" s="15">
        <v>0</v>
      </c>
      <c r="R406" s="71">
        <v>0</v>
      </c>
      <c r="S406" s="71">
        <v>0</v>
      </c>
      <c r="T406" s="70">
        <v>2</v>
      </c>
      <c r="U406" s="72">
        <v>2.9291425062531267</v>
      </c>
      <c r="V406" s="72">
        <v>0.43363300000000005</v>
      </c>
      <c r="W406" s="15">
        <v>0</v>
      </c>
      <c r="X406" s="71">
        <v>0</v>
      </c>
      <c r="Y406" s="71">
        <v>0</v>
      </c>
    </row>
    <row r="407" spans="1:25" x14ac:dyDescent="0.25">
      <c r="A407" s="44" t="s">
        <v>68</v>
      </c>
      <c r="B407" s="41">
        <v>0</v>
      </c>
      <c r="C407" s="42">
        <v>0.25720834999999997</v>
      </c>
      <c r="D407" s="43">
        <f t="shared" si="120"/>
        <v>1.4878283432527479E-3</v>
      </c>
      <c r="E407" s="42">
        <v>0</v>
      </c>
      <c r="F407" s="26"/>
      <c r="G407" s="65" t="s">
        <v>68</v>
      </c>
      <c r="H407" s="15">
        <v>0</v>
      </c>
      <c r="I407" s="71">
        <v>0</v>
      </c>
      <c r="J407" s="71">
        <v>0</v>
      </c>
      <c r="K407" s="15">
        <v>0</v>
      </c>
      <c r="L407" s="71">
        <v>0</v>
      </c>
      <c r="M407" s="71">
        <v>0</v>
      </c>
      <c r="N407" s="15">
        <v>0</v>
      </c>
      <c r="O407" s="71">
        <v>0</v>
      </c>
      <c r="P407" s="71">
        <v>0</v>
      </c>
      <c r="Q407" s="15">
        <v>0</v>
      </c>
      <c r="R407" s="71">
        <v>0</v>
      </c>
      <c r="S407" s="71">
        <v>0</v>
      </c>
      <c r="T407" s="70">
        <v>0</v>
      </c>
      <c r="U407" s="72">
        <v>0.25720834999999997</v>
      </c>
      <c r="V407" s="72">
        <v>0</v>
      </c>
      <c r="W407" s="15">
        <v>0</v>
      </c>
      <c r="X407" s="71">
        <v>0</v>
      </c>
      <c r="Y407" s="71">
        <v>0</v>
      </c>
    </row>
    <row r="408" spans="1:25" x14ac:dyDescent="0.25">
      <c r="A408" s="44" t="s">
        <v>69</v>
      </c>
      <c r="B408" s="41">
        <v>7</v>
      </c>
      <c r="C408" s="42">
        <v>47.715002068205131</v>
      </c>
      <c r="D408" s="43">
        <f t="shared" si="120"/>
        <v>0.27600866175394029</v>
      </c>
      <c r="E408" s="42">
        <v>0.1</v>
      </c>
      <c r="F408" s="26"/>
      <c r="G408" s="65" t="s">
        <v>69</v>
      </c>
      <c r="H408" s="15">
        <v>4</v>
      </c>
      <c r="I408" s="71">
        <v>44.911796940000002</v>
      </c>
      <c r="J408" s="71">
        <v>0</v>
      </c>
      <c r="K408" s="15">
        <v>0</v>
      </c>
      <c r="L408" s="71">
        <v>0</v>
      </c>
      <c r="M408" s="71">
        <v>0</v>
      </c>
      <c r="N408" s="15">
        <v>0</v>
      </c>
      <c r="O408" s="71">
        <v>0</v>
      </c>
      <c r="P408" s="71">
        <v>0</v>
      </c>
      <c r="Q408" s="15">
        <v>0</v>
      </c>
      <c r="R408" s="71">
        <v>0</v>
      </c>
      <c r="S408" s="71">
        <v>0</v>
      </c>
      <c r="T408" s="70">
        <v>3</v>
      </c>
      <c r="U408" s="72">
        <v>2.8032051282051276</v>
      </c>
      <c r="V408" s="72">
        <v>0.1</v>
      </c>
      <c r="W408" s="15">
        <v>0</v>
      </c>
      <c r="X408" s="71">
        <v>0</v>
      </c>
      <c r="Y408" s="71">
        <v>0</v>
      </c>
    </row>
    <row r="409" spans="1:25" x14ac:dyDescent="0.25">
      <c r="A409" s="29" t="s">
        <v>41</v>
      </c>
      <c r="B409" s="34">
        <f>SUM(B410:B420)</f>
        <v>292</v>
      </c>
      <c r="C409" s="30">
        <f t="shared" ref="C409:E409" si="121">SUM(C410:C420)</f>
        <v>4261.5470150836136</v>
      </c>
      <c r="D409" s="35">
        <f t="shared" si="121"/>
        <v>0.99999999999999989</v>
      </c>
      <c r="E409" s="30">
        <f t="shared" si="121"/>
        <v>459.83411176679766</v>
      </c>
      <c r="F409" s="26"/>
      <c r="G409" s="62" t="s">
        <v>41</v>
      </c>
      <c r="H409" s="68">
        <f>SUM(H410:H420)</f>
        <v>103</v>
      </c>
      <c r="I409" s="69">
        <f t="shared" ref="I409:Y409" si="122">SUM(I410:I420)</f>
        <v>3903.53033891</v>
      </c>
      <c r="J409" s="69">
        <f t="shared" si="122"/>
        <v>450</v>
      </c>
      <c r="K409" s="68">
        <f t="shared" si="122"/>
        <v>22</v>
      </c>
      <c r="L409" s="69">
        <f t="shared" si="122"/>
        <v>218.52452599999998</v>
      </c>
      <c r="M409" s="69">
        <f t="shared" si="122"/>
        <v>3</v>
      </c>
      <c r="N409" s="68">
        <f t="shared" si="122"/>
        <v>2</v>
      </c>
      <c r="O409" s="69">
        <f t="shared" si="122"/>
        <v>35</v>
      </c>
      <c r="P409" s="69">
        <f t="shared" si="122"/>
        <v>0</v>
      </c>
      <c r="Q409" s="68">
        <f t="shared" si="122"/>
        <v>0</v>
      </c>
      <c r="R409" s="69">
        <f t="shared" si="122"/>
        <v>0</v>
      </c>
      <c r="S409" s="69">
        <f t="shared" si="122"/>
        <v>0</v>
      </c>
      <c r="T409" s="68">
        <f t="shared" si="122"/>
        <v>165</v>
      </c>
      <c r="U409" s="69">
        <f t="shared" si="122"/>
        <v>104.49215017361314</v>
      </c>
      <c r="V409" s="69">
        <f t="shared" si="122"/>
        <v>6.8341117667976654</v>
      </c>
      <c r="W409" s="68">
        <f t="shared" si="122"/>
        <v>0</v>
      </c>
      <c r="X409" s="69">
        <f t="shared" si="122"/>
        <v>0</v>
      </c>
      <c r="Y409" s="69">
        <f t="shared" si="122"/>
        <v>0</v>
      </c>
    </row>
    <row r="410" spans="1:25" x14ac:dyDescent="0.25">
      <c r="A410" s="44" t="s">
        <v>67</v>
      </c>
      <c r="B410" s="41">
        <v>42</v>
      </c>
      <c r="C410" s="42">
        <v>202.44926706999999</v>
      </c>
      <c r="D410" s="43">
        <f>C410/$C$409</f>
        <v>4.7506050350597351E-2</v>
      </c>
      <c r="E410" s="42">
        <v>0.28999999999999998</v>
      </c>
      <c r="F410" s="26"/>
      <c r="G410" s="65" t="s">
        <v>67</v>
      </c>
      <c r="H410" s="15">
        <v>13</v>
      </c>
      <c r="I410" s="71">
        <v>193.05876706999999</v>
      </c>
      <c r="J410" s="71">
        <v>0</v>
      </c>
      <c r="K410" s="15">
        <v>0</v>
      </c>
      <c r="L410" s="71">
        <v>0</v>
      </c>
      <c r="M410" s="71">
        <v>0</v>
      </c>
      <c r="N410" s="15">
        <v>0</v>
      </c>
      <c r="O410" s="71">
        <v>0</v>
      </c>
      <c r="P410" s="71">
        <v>0</v>
      </c>
      <c r="Q410" s="15">
        <v>0</v>
      </c>
      <c r="R410" s="71">
        <v>0</v>
      </c>
      <c r="S410" s="71">
        <v>0</v>
      </c>
      <c r="T410" s="70">
        <v>29</v>
      </c>
      <c r="U410" s="72">
        <v>9.3905000000000012</v>
      </c>
      <c r="V410" s="72">
        <v>0.28999999999999998</v>
      </c>
      <c r="W410" s="15">
        <v>0</v>
      </c>
      <c r="X410" s="71">
        <v>0</v>
      </c>
      <c r="Y410" s="71">
        <v>0</v>
      </c>
    </row>
    <row r="411" spans="1:25" x14ac:dyDescent="0.25">
      <c r="A411" s="44" t="s">
        <v>72</v>
      </c>
      <c r="B411" s="41">
        <v>12</v>
      </c>
      <c r="C411" s="42">
        <v>65.968546222857157</v>
      </c>
      <c r="D411" s="43">
        <f t="shared" ref="D411:D420" si="123">C411/$C$409</f>
        <v>1.5479952700125924E-2</v>
      </c>
      <c r="E411" s="42">
        <v>0</v>
      </c>
      <c r="F411" s="26"/>
      <c r="G411" s="65" t="s">
        <v>72</v>
      </c>
      <c r="H411" s="15">
        <v>4</v>
      </c>
      <c r="I411" s="71">
        <v>55.497732580000005</v>
      </c>
      <c r="J411" s="71">
        <v>0</v>
      </c>
      <c r="K411" s="15">
        <v>1</v>
      </c>
      <c r="L411" s="71">
        <v>5.49</v>
      </c>
      <c r="M411" s="71">
        <v>0</v>
      </c>
      <c r="N411" s="15">
        <v>0</v>
      </c>
      <c r="O411" s="71">
        <v>0</v>
      </c>
      <c r="P411" s="71">
        <v>0</v>
      </c>
      <c r="Q411" s="15">
        <v>0</v>
      </c>
      <c r="R411" s="71">
        <v>0</v>
      </c>
      <c r="S411" s="71">
        <v>0</v>
      </c>
      <c r="T411" s="70">
        <v>7</v>
      </c>
      <c r="U411" s="72">
        <v>4.980813642857143</v>
      </c>
      <c r="V411" s="72">
        <v>0</v>
      </c>
      <c r="W411" s="15">
        <v>0</v>
      </c>
      <c r="X411" s="71">
        <v>0</v>
      </c>
      <c r="Y411" s="71">
        <v>0</v>
      </c>
    </row>
    <row r="412" spans="1:25" x14ac:dyDescent="0.25">
      <c r="A412" s="44" t="s">
        <v>71</v>
      </c>
      <c r="B412" s="41">
        <v>30</v>
      </c>
      <c r="C412" s="42">
        <v>249.05033417897437</v>
      </c>
      <c r="D412" s="43">
        <f t="shared" si="123"/>
        <v>5.8441296857096363E-2</v>
      </c>
      <c r="E412" s="42">
        <v>0</v>
      </c>
      <c r="F412" s="26"/>
      <c r="G412" s="65" t="s">
        <v>71</v>
      </c>
      <c r="H412" s="15">
        <v>11</v>
      </c>
      <c r="I412" s="71">
        <v>227.88087984000001</v>
      </c>
      <c r="J412" s="71">
        <v>0</v>
      </c>
      <c r="K412" s="15">
        <v>3</v>
      </c>
      <c r="L412" s="71">
        <v>9.7663000000000011</v>
      </c>
      <c r="M412" s="71">
        <v>0</v>
      </c>
      <c r="N412" s="15">
        <v>0</v>
      </c>
      <c r="O412" s="71">
        <v>0</v>
      </c>
      <c r="P412" s="71">
        <v>0</v>
      </c>
      <c r="Q412" s="15">
        <v>0</v>
      </c>
      <c r="R412" s="71">
        <v>0</v>
      </c>
      <c r="S412" s="71">
        <v>0</v>
      </c>
      <c r="T412" s="70">
        <v>16</v>
      </c>
      <c r="U412" s="72">
        <v>11.403154338974359</v>
      </c>
      <c r="V412" s="72">
        <v>0</v>
      </c>
      <c r="W412" s="15">
        <v>0</v>
      </c>
      <c r="X412" s="71">
        <v>0</v>
      </c>
      <c r="Y412" s="71">
        <v>0</v>
      </c>
    </row>
    <row r="413" spans="1:25" x14ac:dyDescent="0.25">
      <c r="A413" s="44" t="s">
        <v>66</v>
      </c>
      <c r="B413" s="41">
        <v>17</v>
      </c>
      <c r="C413" s="42">
        <v>76.167403596666674</v>
      </c>
      <c r="D413" s="43">
        <f t="shared" si="123"/>
        <v>1.7873181576332376E-2</v>
      </c>
      <c r="E413" s="42">
        <v>0.45841666666666658</v>
      </c>
      <c r="F413" s="26"/>
      <c r="G413" s="65" t="s">
        <v>66</v>
      </c>
      <c r="H413" s="15">
        <v>5</v>
      </c>
      <c r="I413" s="71">
        <v>45.119970639999998</v>
      </c>
      <c r="J413" s="71">
        <v>0</v>
      </c>
      <c r="K413" s="15">
        <v>3</v>
      </c>
      <c r="L413" s="71">
        <v>10.00299</v>
      </c>
      <c r="M413" s="71">
        <v>0</v>
      </c>
      <c r="N413" s="15">
        <v>1</v>
      </c>
      <c r="O413" s="71">
        <v>10</v>
      </c>
      <c r="P413" s="71">
        <v>0</v>
      </c>
      <c r="Q413" s="15">
        <v>0</v>
      </c>
      <c r="R413" s="71">
        <v>0</v>
      </c>
      <c r="S413" s="71">
        <v>0</v>
      </c>
      <c r="T413" s="70">
        <v>8</v>
      </c>
      <c r="U413" s="72">
        <v>11.044442956666664</v>
      </c>
      <c r="V413" s="72">
        <v>0.45841666666666658</v>
      </c>
      <c r="W413" s="15">
        <v>0</v>
      </c>
      <c r="X413" s="71">
        <v>0</v>
      </c>
      <c r="Y413" s="71">
        <v>0</v>
      </c>
    </row>
    <row r="414" spans="1:25" x14ac:dyDescent="0.25">
      <c r="A414" s="44" t="s">
        <v>74</v>
      </c>
      <c r="B414" s="41">
        <v>43</v>
      </c>
      <c r="C414" s="42">
        <v>965.95702154168612</v>
      </c>
      <c r="D414" s="43">
        <f t="shared" si="123"/>
        <v>0.22666816020630798</v>
      </c>
      <c r="E414" s="42">
        <v>304.93150031168619</v>
      </c>
      <c r="F414" s="26"/>
      <c r="G414" s="65" t="s">
        <v>74</v>
      </c>
      <c r="H414" s="15">
        <v>16</v>
      </c>
      <c r="I414" s="71">
        <v>829.10876323000002</v>
      </c>
      <c r="J414" s="71">
        <v>300</v>
      </c>
      <c r="K414" s="15">
        <v>6</v>
      </c>
      <c r="L414" s="71">
        <v>124.150235</v>
      </c>
      <c r="M414" s="71">
        <v>3</v>
      </c>
      <c r="N414" s="15">
        <v>0</v>
      </c>
      <c r="O414" s="71">
        <v>0</v>
      </c>
      <c r="P414" s="71">
        <v>0</v>
      </c>
      <c r="Q414" s="15">
        <v>0</v>
      </c>
      <c r="R414" s="71">
        <v>0</v>
      </c>
      <c r="S414" s="71">
        <v>0</v>
      </c>
      <c r="T414" s="70">
        <v>21</v>
      </c>
      <c r="U414" s="72">
        <v>12.698023311686189</v>
      </c>
      <c r="V414" s="72">
        <v>1.9315003116861875</v>
      </c>
      <c r="W414" s="15">
        <v>0</v>
      </c>
      <c r="X414" s="71">
        <v>0</v>
      </c>
      <c r="Y414" s="71">
        <v>0</v>
      </c>
    </row>
    <row r="415" spans="1:25" x14ac:dyDescent="0.25">
      <c r="A415" s="44" t="s">
        <v>70</v>
      </c>
      <c r="B415" s="41">
        <v>13</v>
      </c>
      <c r="C415" s="42">
        <v>39.628415799999999</v>
      </c>
      <c r="D415" s="43">
        <f t="shared" si="123"/>
        <v>9.2990680754515796E-3</v>
      </c>
      <c r="E415" s="42">
        <v>0.209845</v>
      </c>
      <c r="F415" s="26"/>
      <c r="G415" s="65" t="s">
        <v>77</v>
      </c>
      <c r="H415" s="15">
        <v>2</v>
      </c>
      <c r="I415" s="71">
        <v>33.413695799999999</v>
      </c>
      <c r="J415" s="71">
        <v>0</v>
      </c>
      <c r="K415" s="15">
        <v>0</v>
      </c>
      <c r="L415" s="71">
        <v>0</v>
      </c>
      <c r="M415" s="71">
        <v>0</v>
      </c>
      <c r="N415" s="15">
        <v>0</v>
      </c>
      <c r="O415" s="71">
        <v>0</v>
      </c>
      <c r="P415" s="71">
        <v>0</v>
      </c>
      <c r="Q415" s="15">
        <v>0</v>
      </c>
      <c r="R415" s="71">
        <v>0</v>
      </c>
      <c r="S415" s="71">
        <v>0</v>
      </c>
      <c r="T415" s="70">
        <v>11</v>
      </c>
      <c r="U415" s="72">
        <v>6.2147200000000007</v>
      </c>
      <c r="V415" s="72">
        <v>0.209845</v>
      </c>
      <c r="W415" s="15">
        <v>0</v>
      </c>
      <c r="X415" s="71">
        <v>0</v>
      </c>
      <c r="Y415" s="71">
        <v>0</v>
      </c>
    </row>
    <row r="416" spans="1:25" x14ac:dyDescent="0.25">
      <c r="A416" s="44" t="s">
        <v>76</v>
      </c>
      <c r="B416" s="41">
        <v>1</v>
      </c>
      <c r="C416" s="42">
        <v>25.227248905565979</v>
      </c>
      <c r="D416" s="43">
        <f t="shared" si="123"/>
        <v>5.9197396664344929E-3</v>
      </c>
      <c r="E416" s="42">
        <v>0</v>
      </c>
      <c r="F416" s="26"/>
      <c r="G416" s="65" t="s">
        <v>76</v>
      </c>
      <c r="H416" s="15">
        <v>0</v>
      </c>
      <c r="I416" s="71">
        <v>0</v>
      </c>
      <c r="J416" s="71">
        <v>0</v>
      </c>
      <c r="K416" s="15">
        <v>0</v>
      </c>
      <c r="L416" s="71">
        <v>0</v>
      </c>
      <c r="M416" s="71">
        <v>0</v>
      </c>
      <c r="N416" s="15">
        <v>1</v>
      </c>
      <c r="O416" s="71">
        <v>25</v>
      </c>
      <c r="P416" s="71">
        <v>0</v>
      </c>
      <c r="Q416" s="15">
        <v>0</v>
      </c>
      <c r="R416" s="71">
        <v>0</v>
      </c>
      <c r="S416" s="71">
        <v>0</v>
      </c>
      <c r="T416" s="70">
        <v>0</v>
      </c>
      <c r="U416" s="72">
        <v>0.22724890556597879</v>
      </c>
      <c r="V416" s="72">
        <v>0</v>
      </c>
      <c r="W416" s="15">
        <v>0</v>
      </c>
      <c r="X416" s="71">
        <v>0</v>
      </c>
      <c r="Y416" s="71">
        <v>0</v>
      </c>
    </row>
    <row r="417" spans="1:25" x14ac:dyDescent="0.25">
      <c r="A417" s="44" t="s">
        <v>73</v>
      </c>
      <c r="B417" s="41">
        <v>3</v>
      </c>
      <c r="C417" s="42">
        <v>16.305620049999998</v>
      </c>
      <c r="D417" s="43">
        <f t="shared" si="123"/>
        <v>3.8262208517908548E-3</v>
      </c>
      <c r="E417" s="42">
        <v>0</v>
      </c>
      <c r="F417" s="26"/>
      <c r="G417" s="65" t="s">
        <v>73</v>
      </c>
      <c r="H417" s="15">
        <v>3</v>
      </c>
      <c r="I417" s="71">
        <v>15.909157049999997</v>
      </c>
      <c r="J417" s="71">
        <v>0</v>
      </c>
      <c r="K417" s="15">
        <v>0</v>
      </c>
      <c r="L417" s="71">
        <v>0</v>
      </c>
      <c r="M417" s="71">
        <v>0</v>
      </c>
      <c r="N417" s="15">
        <v>0</v>
      </c>
      <c r="O417" s="71">
        <v>0</v>
      </c>
      <c r="P417" s="71">
        <v>0</v>
      </c>
      <c r="Q417" s="15">
        <v>0</v>
      </c>
      <c r="R417" s="71">
        <v>0</v>
      </c>
      <c r="S417" s="71">
        <v>0</v>
      </c>
      <c r="T417" s="70">
        <v>0</v>
      </c>
      <c r="U417" s="72">
        <v>0.39646300000000001</v>
      </c>
      <c r="V417" s="72">
        <v>0</v>
      </c>
      <c r="W417" s="15">
        <v>0</v>
      </c>
      <c r="X417" s="71">
        <v>0</v>
      </c>
      <c r="Y417" s="71">
        <v>0</v>
      </c>
    </row>
    <row r="418" spans="1:25" x14ac:dyDescent="0.25">
      <c r="A418" s="44" t="s">
        <v>75</v>
      </c>
      <c r="B418" s="41">
        <v>34</v>
      </c>
      <c r="C418" s="42">
        <v>387.75403627965767</v>
      </c>
      <c r="D418" s="43">
        <f t="shared" si="123"/>
        <v>9.0989031660853273E-2</v>
      </c>
      <c r="E418" s="42">
        <v>150.57549378844482</v>
      </c>
      <c r="F418" s="26"/>
      <c r="G418" s="65" t="s">
        <v>75</v>
      </c>
      <c r="H418" s="15">
        <v>4</v>
      </c>
      <c r="I418" s="71">
        <v>345.8</v>
      </c>
      <c r="J418" s="71">
        <v>150</v>
      </c>
      <c r="K418" s="15">
        <v>2</v>
      </c>
      <c r="L418" s="71">
        <v>25.25</v>
      </c>
      <c r="M418" s="71">
        <v>0</v>
      </c>
      <c r="N418" s="15">
        <v>0</v>
      </c>
      <c r="O418" s="71">
        <v>0</v>
      </c>
      <c r="P418" s="71">
        <v>0</v>
      </c>
      <c r="Q418" s="15">
        <v>0</v>
      </c>
      <c r="R418" s="71">
        <v>0</v>
      </c>
      <c r="S418" s="71">
        <v>0</v>
      </c>
      <c r="T418" s="70">
        <v>28</v>
      </c>
      <c r="U418" s="72">
        <v>16.704036279657679</v>
      </c>
      <c r="V418" s="72">
        <v>0.57549378844481081</v>
      </c>
      <c r="W418" s="15">
        <v>0</v>
      </c>
      <c r="X418" s="71">
        <v>0</v>
      </c>
      <c r="Y418" s="71">
        <v>0</v>
      </c>
    </row>
    <row r="419" spans="1:25" x14ac:dyDescent="0.25">
      <c r="A419" s="44" t="s">
        <v>68</v>
      </c>
      <c r="B419" s="41">
        <v>83</v>
      </c>
      <c r="C419" s="42">
        <v>2176.5185192600002</v>
      </c>
      <c r="D419" s="43">
        <f t="shared" si="123"/>
        <v>0.51073436748586376</v>
      </c>
      <c r="E419" s="42">
        <v>0</v>
      </c>
      <c r="F419" s="26"/>
      <c r="G419" s="65" t="s">
        <v>68</v>
      </c>
      <c r="H419" s="15">
        <v>41</v>
      </c>
      <c r="I419" s="71">
        <v>2111.86583165</v>
      </c>
      <c r="J419" s="71">
        <v>0</v>
      </c>
      <c r="K419" s="15">
        <v>5</v>
      </c>
      <c r="L419" s="71">
        <v>41.325000999999993</v>
      </c>
      <c r="M419" s="71">
        <v>0</v>
      </c>
      <c r="N419" s="15">
        <v>0</v>
      </c>
      <c r="O419" s="71">
        <v>0</v>
      </c>
      <c r="P419" s="71">
        <v>0</v>
      </c>
      <c r="Q419" s="15">
        <v>0</v>
      </c>
      <c r="R419" s="71">
        <v>0</v>
      </c>
      <c r="S419" s="71">
        <v>0</v>
      </c>
      <c r="T419" s="70">
        <v>37</v>
      </c>
      <c r="U419" s="72">
        <v>23.327686610000001</v>
      </c>
      <c r="V419" s="72">
        <v>0</v>
      </c>
      <c r="W419" s="15">
        <v>0</v>
      </c>
      <c r="X419" s="71">
        <v>0</v>
      </c>
      <c r="Y419" s="71">
        <v>0</v>
      </c>
    </row>
    <row r="420" spans="1:25" x14ac:dyDescent="0.25">
      <c r="A420" s="44" t="s">
        <v>69</v>
      </c>
      <c r="B420" s="41">
        <v>14</v>
      </c>
      <c r="C420" s="42">
        <v>56.520602178205131</v>
      </c>
      <c r="D420" s="43">
        <f t="shared" si="123"/>
        <v>1.3262930569145948E-2</v>
      </c>
      <c r="E420" s="42">
        <v>3.3688560000000001</v>
      </c>
      <c r="F420" s="26"/>
      <c r="G420" s="65" t="s">
        <v>69</v>
      </c>
      <c r="H420" s="15">
        <v>4</v>
      </c>
      <c r="I420" s="71">
        <v>45.875541050000002</v>
      </c>
      <c r="J420" s="71">
        <v>0</v>
      </c>
      <c r="K420" s="15">
        <v>2</v>
      </c>
      <c r="L420" s="71">
        <v>2.54</v>
      </c>
      <c r="M420" s="71">
        <v>0</v>
      </c>
      <c r="N420" s="15">
        <v>0</v>
      </c>
      <c r="O420" s="71">
        <v>0</v>
      </c>
      <c r="P420" s="71">
        <v>0</v>
      </c>
      <c r="Q420" s="15">
        <v>0</v>
      </c>
      <c r="R420" s="71">
        <v>0</v>
      </c>
      <c r="S420" s="71">
        <v>0</v>
      </c>
      <c r="T420" s="70">
        <v>8</v>
      </c>
      <c r="U420" s="72">
        <v>8.1050611282051293</v>
      </c>
      <c r="V420" s="72">
        <v>3.3688560000000001</v>
      </c>
      <c r="W420" s="15">
        <v>0</v>
      </c>
      <c r="X420" s="71">
        <v>0</v>
      </c>
      <c r="Y420" s="71">
        <v>0</v>
      </c>
    </row>
    <row r="421" spans="1:25" x14ac:dyDescent="0.25">
      <c r="A421" s="29" t="s">
        <v>42</v>
      </c>
      <c r="B421" s="34">
        <f>B422+B434</f>
        <v>765</v>
      </c>
      <c r="C421" s="30">
        <f t="shared" ref="C421:E421" si="124">C422+C434</f>
        <v>28644.438897251777</v>
      </c>
      <c r="D421" s="35">
        <f t="shared" si="124"/>
        <v>1</v>
      </c>
      <c r="E421" s="30">
        <f t="shared" si="124"/>
        <v>4448.1795018509602</v>
      </c>
      <c r="F421" s="26"/>
      <c r="G421" s="62" t="s">
        <v>42</v>
      </c>
      <c r="H421" s="68">
        <f>SUM(H423:H433)</f>
        <v>266</v>
      </c>
      <c r="I421" s="69">
        <f t="shared" ref="I421:Y421" si="125">SUM(I423:I433)</f>
        <v>27931.88133887</v>
      </c>
      <c r="J421" s="69">
        <f t="shared" si="125"/>
        <v>4429.79475714</v>
      </c>
      <c r="K421" s="68">
        <f t="shared" si="125"/>
        <v>30</v>
      </c>
      <c r="L421" s="69">
        <f t="shared" si="125"/>
        <v>91.61</v>
      </c>
      <c r="M421" s="69">
        <f t="shared" si="125"/>
        <v>3</v>
      </c>
      <c r="N421" s="68">
        <f t="shared" si="125"/>
        <v>1</v>
      </c>
      <c r="O421" s="69">
        <f t="shared" si="125"/>
        <v>25</v>
      </c>
      <c r="P421" s="69">
        <f t="shared" si="125"/>
        <v>0</v>
      </c>
      <c r="Q421" s="68">
        <f t="shared" si="125"/>
        <v>4</v>
      </c>
      <c r="R421" s="69">
        <f t="shared" si="125"/>
        <v>172.72982689000003</v>
      </c>
      <c r="S421" s="69">
        <f t="shared" si="125"/>
        <v>0</v>
      </c>
      <c r="T421" s="68">
        <f t="shared" si="125"/>
        <v>420</v>
      </c>
      <c r="U421" s="69">
        <f t="shared" si="125"/>
        <v>331.79556196177577</v>
      </c>
      <c r="V421" s="69">
        <f t="shared" si="125"/>
        <v>15.384744710959957</v>
      </c>
      <c r="W421" s="68">
        <f t="shared" si="125"/>
        <v>44</v>
      </c>
      <c r="X421" s="69">
        <f t="shared" si="125"/>
        <v>91.422169529999991</v>
      </c>
      <c r="Y421" s="69">
        <f t="shared" si="125"/>
        <v>0</v>
      </c>
    </row>
    <row r="422" spans="1:25" x14ac:dyDescent="0.25">
      <c r="A422" s="36" t="s">
        <v>82</v>
      </c>
      <c r="B422" s="37">
        <f>SUM(B423:B433)</f>
        <v>721</v>
      </c>
      <c r="C422" s="38">
        <f t="shared" ref="C422:E422" si="126">SUM(C423:C433)</f>
        <v>28553.016727721777</v>
      </c>
      <c r="D422" s="39">
        <f t="shared" si="126"/>
        <v>0.99680837980950043</v>
      </c>
      <c r="E422" s="38">
        <f t="shared" si="126"/>
        <v>4448.1795018509602</v>
      </c>
      <c r="F422" s="26"/>
      <c r="G422" s="63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</row>
    <row r="423" spans="1:25" x14ac:dyDescent="0.25">
      <c r="A423" s="40" t="s">
        <v>67</v>
      </c>
      <c r="B423" s="41">
        <v>172</v>
      </c>
      <c r="C423" s="42">
        <v>2481.5817411200001</v>
      </c>
      <c r="D423" s="43">
        <f>C423/$C$421</f>
        <v>8.6633979810932502E-2</v>
      </c>
      <c r="E423" s="42">
        <v>50.3</v>
      </c>
      <c r="F423" s="26"/>
      <c r="G423" s="65" t="s">
        <v>67</v>
      </c>
      <c r="H423" s="15">
        <v>61</v>
      </c>
      <c r="I423" s="71">
        <v>2407.76345812</v>
      </c>
      <c r="J423" s="71">
        <v>50</v>
      </c>
      <c r="K423" s="15">
        <v>4</v>
      </c>
      <c r="L423" s="71">
        <v>15.71</v>
      </c>
      <c r="M423" s="71">
        <v>0</v>
      </c>
      <c r="N423" s="15">
        <v>0</v>
      </c>
      <c r="O423" s="71">
        <v>0</v>
      </c>
      <c r="P423" s="71">
        <v>0</v>
      </c>
      <c r="Q423" s="15">
        <v>0</v>
      </c>
      <c r="R423" s="71">
        <v>0</v>
      </c>
      <c r="S423" s="71">
        <v>0</v>
      </c>
      <c r="T423" s="70">
        <v>107</v>
      </c>
      <c r="U423" s="72">
        <v>58.108282999999986</v>
      </c>
      <c r="V423" s="72">
        <v>0.3</v>
      </c>
      <c r="W423" s="15">
        <v>0</v>
      </c>
      <c r="X423" s="71">
        <v>0</v>
      </c>
      <c r="Y423" s="71">
        <v>0</v>
      </c>
    </row>
    <row r="424" spans="1:25" x14ac:dyDescent="0.25">
      <c r="A424" s="40" t="s">
        <v>72</v>
      </c>
      <c r="B424" s="41">
        <v>45</v>
      </c>
      <c r="C424" s="42">
        <v>2557.2571155000001</v>
      </c>
      <c r="D424" s="43">
        <f t="shared" ref="D424:D436" si="127">C424/$C$421</f>
        <v>8.927586693783518E-2</v>
      </c>
      <c r="E424" s="42">
        <v>4.3319999999999999</v>
      </c>
      <c r="F424" s="26"/>
      <c r="G424" s="65" t="s">
        <v>72</v>
      </c>
      <c r="H424" s="15">
        <v>14</v>
      </c>
      <c r="I424" s="71">
        <v>2523.0484455000001</v>
      </c>
      <c r="J424" s="71">
        <v>0</v>
      </c>
      <c r="K424" s="15">
        <v>3</v>
      </c>
      <c r="L424" s="71">
        <v>7</v>
      </c>
      <c r="M424" s="71">
        <v>0</v>
      </c>
      <c r="N424" s="15">
        <v>0</v>
      </c>
      <c r="O424" s="71">
        <v>0</v>
      </c>
      <c r="P424" s="71">
        <v>0</v>
      </c>
      <c r="Q424" s="15">
        <v>0</v>
      </c>
      <c r="R424" s="71">
        <v>0</v>
      </c>
      <c r="S424" s="71">
        <v>0</v>
      </c>
      <c r="T424" s="70">
        <v>28</v>
      </c>
      <c r="U424" s="72">
        <v>27.208670000000001</v>
      </c>
      <c r="V424" s="72">
        <v>4.3319999999999999</v>
      </c>
      <c r="W424" s="15">
        <v>0</v>
      </c>
      <c r="X424" s="71">
        <v>0</v>
      </c>
      <c r="Y424" s="71">
        <v>0</v>
      </c>
    </row>
    <row r="425" spans="1:25" x14ac:dyDescent="0.25">
      <c r="A425" s="40" t="s">
        <v>71</v>
      </c>
      <c r="B425" s="41">
        <v>76</v>
      </c>
      <c r="C425" s="42">
        <v>3415.5539643389739</v>
      </c>
      <c r="D425" s="43">
        <f t="shared" si="127"/>
        <v>0.11923968825469544</v>
      </c>
      <c r="E425" s="42">
        <v>0</v>
      </c>
      <c r="F425" s="26"/>
      <c r="G425" s="65" t="s">
        <v>71</v>
      </c>
      <c r="H425" s="15">
        <v>33</v>
      </c>
      <c r="I425" s="71">
        <v>3384.6969999999997</v>
      </c>
      <c r="J425" s="71">
        <v>0</v>
      </c>
      <c r="K425" s="15">
        <v>3</v>
      </c>
      <c r="L425" s="71">
        <v>8</v>
      </c>
      <c r="M425" s="71">
        <v>0</v>
      </c>
      <c r="N425" s="15">
        <v>0</v>
      </c>
      <c r="O425" s="71">
        <v>0</v>
      </c>
      <c r="P425" s="71">
        <v>0</v>
      </c>
      <c r="Q425" s="15">
        <v>0</v>
      </c>
      <c r="R425" s="71">
        <v>0</v>
      </c>
      <c r="S425" s="71">
        <v>0</v>
      </c>
      <c r="T425" s="70">
        <v>40</v>
      </c>
      <c r="U425" s="72">
        <v>22.856964338974365</v>
      </c>
      <c r="V425" s="72">
        <v>0</v>
      </c>
      <c r="W425" s="15">
        <v>0</v>
      </c>
      <c r="X425" s="71">
        <v>0</v>
      </c>
      <c r="Y425" s="71">
        <v>0</v>
      </c>
    </row>
    <row r="426" spans="1:25" x14ac:dyDescent="0.25">
      <c r="A426" s="40" t="s">
        <v>66</v>
      </c>
      <c r="B426" s="41">
        <v>85</v>
      </c>
      <c r="C426" s="42">
        <v>3780.2230995284208</v>
      </c>
      <c r="D426" s="43">
        <f t="shared" si="127"/>
        <v>0.13197057596722919</v>
      </c>
      <c r="E426" s="42">
        <v>500.18416999999999</v>
      </c>
      <c r="F426" s="26"/>
      <c r="G426" s="65" t="s">
        <v>66</v>
      </c>
      <c r="H426" s="15">
        <v>31</v>
      </c>
      <c r="I426" s="71">
        <v>3534.0967552699999</v>
      </c>
      <c r="J426" s="71">
        <v>500</v>
      </c>
      <c r="K426" s="15">
        <v>4</v>
      </c>
      <c r="L426" s="71">
        <v>6.7</v>
      </c>
      <c r="M426" s="71">
        <v>0</v>
      </c>
      <c r="N426" s="15">
        <v>1</v>
      </c>
      <c r="O426" s="71">
        <v>25</v>
      </c>
      <c r="P426" s="71">
        <v>0</v>
      </c>
      <c r="Q426" s="15">
        <v>4</v>
      </c>
      <c r="R426" s="71">
        <v>172.72982689000003</v>
      </c>
      <c r="S426" s="71">
        <v>0</v>
      </c>
      <c r="T426" s="70">
        <v>45</v>
      </c>
      <c r="U426" s="72">
        <v>41.696517368421048</v>
      </c>
      <c r="V426" s="72">
        <v>0.18417</v>
      </c>
      <c r="W426" s="15">
        <v>24</v>
      </c>
      <c r="X426" s="71">
        <v>45.711084764999995</v>
      </c>
      <c r="Y426" s="71">
        <v>0</v>
      </c>
    </row>
    <row r="427" spans="1:25" x14ac:dyDescent="0.25">
      <c r="A427" s="40" t="s">
        <v>74</v>
      </c>
      <c r="B427" s="41">
        <v>31</v>
      </c>
      <c r="C427" s="42">
        <v>1757.2208611609601</v>
      </c>
      <c r="D427" s="43">
        <f t="shared" si="127"/>
        <v>6.1345969019122676E-2</v>
      </c>
      <c r="E427" s="42">
        <v>1382.72711871096</v>
      </c>
      <c r="F427" s="26"/>
      <c r="G427" s="65" t="s">
        <v>74</v>
      </c>
      <c r="H427" s="15">
        <v>11</v>
      </c>
      <c r="I427" s="71">
        <v>1738.95974245</v>
      </c>
      <c r="J427" s="71">
        <v>1375</v>
      </c>
      <c r="K427" s="15">
        <v>3</v>
      </c>
      <c r="L427" s="71">
        <v>4.4000000000000004</v>
      </c>
      <c r="M427" s="71">
        <v>3</v>
      </c>
      <c r="N427" s="15">
        <v>0</v>
      </c>
      <c r="O427" s="71">
        <v>0</v>
      </c>
      <c r="P427" s="71">
        <v>0</v>
      </c>
      <c r="Q427" s="15">
        <v>0</v>
      </c>
      <c r="R427" s="71">
        <v>0</v>
      </c>
      <c r="S427" s="71">
        <v>0</v>
      </c>
      <c r="T427" s="70">
        <v>17</v>
      </c>
      <c r="U427" s="72">
        <v>13.861118710959959</v>
      </c>
      <c r="V427" s="72">
        <v>4.7271187109599584</v>
      </c>
      <c r="W427" s="15">
        <v>0</v>
      </c>
      <c r="X427" s="71">
        <v>0</v>
      </c>
      <c r="Y427" s="71">
        <v>0</v>
      </c>
    </row>
    <row r="428" spans="1:25" x14ac:dyDescent="0.25">
      <c r="A428" s="40" t="s">
        <v>70</v>
      </c>
      <c r="B428" s="41">
        <v>34</v>
      </c>
      <c r="C428" s="42">
        <v>592.81645218000006</v>
      </c>
      <c r="D428" s="43">
        <f t="shared" si="127"/>
        <v>2.0695690856659666E-2</v>
      </c>
      <c r="E428" s="42">
        <v>0.25</v>
      </c>
      <c r="F428" s="26"/>
      <c r="G428" s="65" t="s">
        <v>77</v>
      </c>
      <c r="H428" s="15">
        <v>13</v>
      </c>
      <c r="I428" s="71">
        <v>571.74951518</v>
      </c>
      <c r="J428" s="71">
        <v>0</v>
      </c>
      <c r="K428" s="15">
        <v>1</v>
      </c>
      <c r="L428" s="71">
        <v>0.7</v>
      </c>
      <c r="M428" s="71">
        <v>0</v>
      </c>
      <c r="N428" s="15">
        <v>0</v>
      </c>
      <c r="O428" s="71">
        <v>0</v>
      </c>
      <c r="P428" s="71">
        <v>0</v>
      </c>
      <c r="Q428" s="15">
        <v>0</v>
      </c>
      <c r="R428" s="71">
        <v>0</v>
      </c>
      <c r="S428" s="71">
        <v>0</v>
      </c>
      <c r="T428" s="70">
        <v>20</v>
      </c>
      <c r="U428" s="72">
        <v>20.366937000000004</v>
      </c>
      <c r="V428" s="72">
        <v>0.25</v>
      </c>
      <c r="W428" s="15">
        <v>20</v>
      </c>
      <c r="X428" s="71">
        <v>45.711084764999995</v>
      </c>
      <c r="Y428" s="71">
        <v>0</v>
      </c>
    </row>
    <row r="429" spans="1:25" x14ac:dyDescent="0.25">
      <c r="A429" s="40" t="s">
        <v>76</v>
      </c>
      <c r="B429" s="41">
        <v>0</v>
      </c>
      <c r="C429" s="42">
        <v>0.3341463414634146</v>
      </c>
      <c r="D429" s="43">
        <f t="shared" si="127"/>
        <v>1.1665312860971191E-5</v>
      </c>
      <c r="E429" s="42">
        <v>0</v>
      </c>
      <c r="F429" s="26"/>
      <c r="G429" s="65" t="s">
        <v>76</v>
      </c>
      <c r="H429" s="15">
        <v>0</v>
      </c>
      <c r="I429" s="71">
        <v>0</v>
      </c>
      <c r="J429" s="71">
        <v>0</v>
      </c>
      <c r="K429" s="15">
        <v>0</v>
      </c>
      <c r="L429" s="71">
        <v>0</v>
      </c>
      <c r="M429" s="71">
        <v>0</v>
      </c>
      <c r="N429" s="15">
        <v>0</v>
      </c>
      <c r="O429" s="71">
        <v>0</v>
      </c>
      <c r="P429" s="71">
        <v>0</v>
      </c>
      <c r="Q429" s="15">
        <v>0</v>
      </c>
      <c r="R429" s="71">
        <v>0</v>
      </c>
      <c r="S429" s="71">
        <v>0</v>
      </c>
      <c r="T429" s="70">
        <v>0</v>
      </c>
      <c r="U429" s="72">
        <v>0.3341463414634146</v>
      </c>
      <c r="V429" s="72">
        <v>0</v>
      </c>
      <c r="W429" s="15">
        <v>0</v>
      </c>
      <c r="X429" s="71">
        <v>0</v>
      </c>
      <c r="Y429" s="71">
        <v>0</v>
      </c>
    </row>
    <row r="430" spans="1:25" x14ac:dyDescent="0.25">
      <c r="A430" s="40" t="s">
        <v>73</v>
      </c>
      <c r="B430" s="41">
        <v>21</v>
      </c>
      <c r="C430" s="42">
        <v>334.33743247999996</v>
      </c>
      <c r="D430" s="43">
        <f t="shared" si="127"/>
        <v>1.1671983999382064E-2</v>
      </c>
      <c r="E430" s="42">
        <v>0</v>
      </c>
      <c r="F430" s="26"/>
      <c r="G430" s="65" t="s">
        <v>73</v>
      </c>
      <c r="H430" s="15">
        <v>7</v>
      </c>
      <c r="I430" s="71">
        <v>302.17096947999994</v>
      </c>
      <c r="J430" s="71">
        <v>0</v>
      </c>
      <c r="K430" s="15">
        <v>3</v>
      </c>
      <c r="L430" s="71">
        <v>24.5</v>
      </c>
      <c r="M430" s="71">
        <v>0</v>
      </c>
      <c r="N430" s="15">
        <v>0</v>
      </c>
      <c r="O430" s="71">
        <v>0</v>
      </c>
      <c r="P430" s="71">
        <v>0</v>
      </c>
      <c r="Q430" s="15">
        <v>0</v>
      </c>
      <c r="R430" s="71">
        <v>0</v>
      </c>
      <c r="S430" s="71">
        <v>0</v>
      </c>
      <c r="T430" s="70">
        <v>11</v>
      </c>
      <c r="U430" s="72">
        <v>7.6664630000000002</v>
      </c>
      <c r="V430" s="72">
        <v>0</v>
      </c>
      <c r="W430" s="15">
        <v>0</v>
      </c>
      <c r="X430" s="71">
        <v>0</v>
      </c>
      <c r="Y430" s="71">
        <v>0</v>
      </c>
    </row>
    <row r="431" spans="1:25" x14ac:dyDescent="0.25">
      <c r="A431" s="40" t="s">
        <v>75</v>
      </c>
      <c r="B431" s="41">
        <v>98</v>
      </c>
      <c r="C431" s="42">
        <v>8394.0816545137532</v>
      </c>
      <c r="D431" s="43">
        <f t="shared" si="127"/>
        <v>0.29304402451810996</v>
      </c>
      <c r="E431" s="42">
        <v>2510.2553571399999</v>
      </c>
      <c r="F431" s="26"/>
      <c r="G431" s="65" t="s">
        <v>75</v>
      </c>
      <c r="H431" s="15">
        <v>29</v>
      </c>
      <c r="I431" s="71">
        <v>8300.3138284400011</v>
      </c>
      <c r="J431" s="71">
        <v>2504.79475714</v>
      </c>
      <c r="K431" s="15">
        <v>5</v>
      </c>
      <c r="L431" s="71">
        <v>17</v>
      </c>
      <c r="M431" s="71">
        <v>0</v>
      </c>
      <c r="N431" s="15">
        <v>0</v>
      </c>
      <c r="O431" s="71">
        <v>0</v>
      </c>
      <c r="P431" s="71">
        <v>0</v>
      </c>
      <c r="Q431" s="15">
        <v>0</v>
      </c>
      <c r="R431" s="71">
        <v>0</v>
      </c>
      <c r="S431" s="71">
        <v>0</v>
      </c>
      <c r="T431" s="70">
        <v>64</v>
      </c>
      <c r="U431" s="72">
        <v>76.767826073751877</v>
      </c>
      <c r="V431" s="72">
        <v>5.4605999999999995</v>
      </c>
      <c r="W431" s="15">
        <v>0</v>
      </c>
      <c r="X431" s="71">
        <v>0</v>
      </c>
      <c r="Y431" s="71">
        <v>0</v>
      </c>
    </row>
    <row r="432" spans="1:25" x14ac:dyDescent="0.25">
      <c r="A432" s="40" t="s">
        <v>68</v>
      </c>
      <c r="B432" s="41">
        <v>84</v>
      </c>
      <c r="C432" s="42">
        <v>3853.8227962800001</v>
      </c>
      <c r="D432" s="43">
        <f t="shared" si="127"/>
        <v>0.13453999954768694</v>
      </c>
      <c r="E432" s="42">
        <v>2.5000000000000001E-2</v>
      </c>
      <c r="F432" s="26"/>
      <c r="G432" s="65" t="s">
        <v>68</v>
      </c>
      <c r="H432" s="15">
        <v>37</v>
      </c>
      <c r="I432" s="71">
        <v>3819.4719212800001</v>
      </c>
      <c r="J432" s="71">
        <v>0</v>
      </c>
      <c r="K432" s="15">
        <v>0</v>
      </c>
      <c r="L432" s="71">
        <v>0</v>
      </c>
      <c r="M432" s="71">
        <v>0</v>
      </c>
      <c r="N432" s="15">
        <v>0</v>
      </c>
      <c r="O432" s="71">
        <v>0</v>
      </c>
      <c r="P432" s="71">
        <v>0</v>
      </c>
      <c r="Q432" s="15">
        <v>0</v>
      </c>
      <c r="R432" s="71">
        <v>0</v>
      </c>
      <c r="S432" s="71">
        <v>0</v>
      </c>
      <c r="T432" s="70">
        <v>47</v>
      </c>
      <c r="U432" s="72">
        <v>34.350875000000002</v>
      </c>
      <c r="V432" s="72">
        <v>2.5000000000000001E-2</v>
      </c>
      <c r="W432" s="15">
        <v>0</v>
      </c>
      <c r="X432" s="71">
        <v>0</v>
      </c>
      <c r="Y432" s="71">
        <v>0</v>
      </c>
    </row>
    <row r="433" spans="1:25" x14ac:dyDescent="0.25">
      <c r="A433" s="40" t="s">
        <v>69</v>
      </c>
      <c r="B433" s="41">
        <v>75</v>
      </c>
      <c r="C433" s="42">
        <v>1385.7874642782049</v>
      </c>
      <c r="D433" s="43">
        <f t="shared" si="127"/>
        <v>4.837893558498578E-2</v>
      </c>
      <c r="E433" s="42">
        <v>0.10585600000000001</v>
      </c>
      <c r="F433" s="26"/>
      <c r="G433" s="65" t="s">
        <v>69</v>
      </c>
      <c r="H433" s="15">
        <v>30</v>
      </c>
      <c r="I433" s="71">
        <v>1349.6097031499999</v>
      </c>
      <c r="J433" s="71">
        <v>0</v>
      </c>
      <c r="K433" s="15">
        <v>4</v>
      </c>
      <c r="L433" s="71">
        <v>7.6</v>
      </c>
      <c r="M433" s="71">
        <v>0</v>
      </c>
      <c r="N433" s="15">
        <v>0</v>
      </c>
      <c r="O433" s="71">
        <v>0</v>
      </c>
      <c r="P433" s="71">
        <v>0</v>
      </c>
      <c r="Q433" s="15">
        <v>0</v>
      </c>
      <c r="R433" s="71">
        <v>0</v>
      </c>
      <c r="S433" s="71">
        <v>0</v>
      </c>
      <c r="T433" s="70">
        <v>41</v>
      </c>
      <c r="U433" s="72">
        <v>28.577761128205125</v>
      </c>
      <c r="V433" s="72">
        <v>0.10585600000000001</v>
      </c>
      <c r="W433" s="15">
        <v>0</v>
      </c>
      <c r="X433" s="71">
        <v>0</v>
      </c>
      <c r="Y433" s="71">
        <v>0</v>
      </c>
    </row>
    <row r="434" spans="1:25" ht="17.25" x14ac:dyDescent="0.25">
      <c r="A434" s="49" t="s">
        <v>122</v>
      </c>
      <c r="B434" s="37">
        <f>SUM(B435:B436)</f>
        <v>44</v>
      </c>
      <c r="C434" s="38">
        <f t="shared" ref="C434:E434" si="128">SUM(C435:C436)</f>
        <v>91.422169529999991</v>
      </c>
      <c r="D434" s="39">
        <f t="shared" si="128"/>
        <v>3.1916201904995693E-3</v>
      </c>
      <c r="E434" s="38">
        <f t="shared" si="128"/>
        <v>0</v>
      </c>
      <c r="F434" s="73"/>
      <c r="G434" s="65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</row>
    <row r="435" spans="1:25" x14ac:dyDescent="0.25">
      <c r="A435" s="40" t="s">
        <v>66</v>
      </c>
      <c r="B435" s="41">
        <v>24</v>
      </c>
      <c r="C435" s="42">
        <v>45.711084764999995</v>
      </c>
      <c r="D435" s="43">
        <f t="shared" si="127"/>
        <v>1.5958100952497846E-3</v>
      </c>
      <c r="E435" s="42">
        <v>0</v>
      </c>
      <c r="F435" s="26"/>
      <c r="G435" s="6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</row>
    <row r="436" spans="1:25" x14ac:dyDescent="0.25">
      <c r="A436" s="40" t="s">
        <v>70</v>
      </c>
      <c r="B436" s="41">
        <v>20</v>
      </c>
      <c r="C436" s="42">
        <v>45.711084764999995</v>
      </c>
      <c r="D436" s="43">
        <f t="shared" si="127"/>
        <v>1.5958100952497846E-3</v>
      </c>
      <c r="E436" s="42">
        <v>0</v>
      </c>
      <c r="F436" s="26"/>
      <c r="G436" s="65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</row>
    <row r="437" spans="1:25" x14ac:dyDescent="0.25">
      <c r="A437" s="29" t="s">
        <v>43</v>
      </c>
      <c r="B437" s="34">
        <f>B438+B450</f>
        <v>185</v>
      </c>
      <c r="C437" s="30">
        <f t="shared" ref="C437:E437" si="129">C438+C450</f>
        <v>523.25804432830057</v>
      </c>
      <c r="D437" s="35">
        <f t="shared" si="129"/>
        <v>1.0000000000000002</v>
      </c>
      <c r="E437" s="30">
        <f t="shared" si="129"/>
        <v>43.659367330302594</v>
      </c>
      <c r="F437" s="26"/>
      <c r="G437" s="62" t="s">
        <v>43</v>
      </c>
      <c r="H437" s="68">
        <f>SUM(H439:H449)</f>
        <v>37</v>
      </c>
      <c r="I437" s="69">
        <f t="shared" ref="I437:Y437" si="130">SUM(I439:I449)</f>
        <v>190.8804983</v>
      </c>
      <c r="J437" s="69">
        <f t="shared" si="130"/>
        <v>0</v>
      </c>
      <c r="K437" s="68">
        <f t="shared" si="130"/>
        <v>29</v>
      </c>
      <c r="L437" s="69">
        <f t="shared" si="130"/>
        <v>288.88</v>
      </c>
      <c r="M437" s="69">
        <f t="shared" si="130"/>
        <v>39.5</v>
      </c>
      <c r="N437" s="68">
        <f t="shared" si="130"/>
        <v>0</v>
      </c>
      <c r="O437" s="69">
        <f t="shared" si="130"/>
        <v>0</v>
      </c>
      <c r="P437" s="69">
        <f t="shared" si="130"/>
        <v>0</v>
      </c>
      <c r="Q437" s="68">
        <f t="shared" si="130"/>
        <v>0</v>
      </c>
      <c r="R437" s="69">
        <f t="shared" si="130"/>
        <v>0</v>
      </c>
      <c r="S437" s="69">
        <f t="shared" si="130"/>
        <v>0</v>
      </c>
      <c r="T437" s="68">
        <f t="shared" si="130"/>
        <v>93</v>
      </c>
      <c r="U437" s="69">
        <f t="shared" si="130"/>
        <v>42.833858488300685</v>
      </c>
      <c r="V437" s="69">
        <f t="shared" si="130"/>
        <v>3.8516955503025909</v>
      </c>
      <c r="W437" s="68">
        <f t="shared" si="130"/>
        <v>26</v>
      </c>
      <c r="X437" s="69">
        <f t="shared" si="130"/>
        <v>0.66368754000000008</v>
      </c>
      <c r="Y437" s="69">
        <f t="shared" si="130"/>
        <v>0.30767178000000006</v>
      </c>
    </row>
    <row r="438" spans="1:25" x14ac:dyDescent="0.25">
      <c r="A438" s="36" t="s">
        <v>82</v>
      </c>
      <c r="B438" s="37">
        <f>SUM(B439:B449)</f>
        <v>159</v>
      </c>
      <c r="C438" s="38">
        <f t="shared" ref="C438:E438" si="131">SUM(C439:C449)</f>
        <v>522.59435678830062</v>
      </c>
      <c r="D438" s="39">
        <f t="shared" si="131"/>
        <v>0.99873162477444222</v>
      </c>
      <c r="E438" s="38">
        <f t="shared" si="131"/>
        <v>43.351695550302594</v>
      </c>
      <c r="F438" s="26"/>
      <c r="G438" s="63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</row>
    <row r="439" spans="1:25" x14ac:dyDescent="0.25">
      <c r="A439" s="40" t="s">
        <v>67</v>
      </c>
      <c r="B439" s="41">
        <v>26</v>
      </c>
      <c r="C439" s="42">
        <v>42.180536529999998</v>
      </c>
      <c r="D439" s="43">
        <f>C439/$C$437</f>
        <v>8.0611348429715193E-2</v>
      </c>
      <c r="E439" s="42">
        <v>0</v>
      </c>
      <c r="F439" s="26"/>
      <c r="G439" s="65" t="s">
        <v>67</v>
      </c>
      <c r="H439" s="15">
        <v>8</v>
      </c>
      <c r="I439" s="71">
        <v>33.064036529999996</v>
      </c>
      <c r="J439" s="71">
        <v>0</v>
      </c>
      <c r="K439" s="15">
        <v>2</v>
      </c>
      <c r="L439" s="71">
        <v>5.75</v>
      </c>
      <c r="M439" s="71">
        <v>0</v>
      </c>
      <c r="N439" s="15">
        <v>0</v>
      </c>
      <c r="O439" s="71">
        <v>0</v>
      </c>
      <c r="P439" s="71">
        <v>0</v>
      </c>
      <c r="Q439" s="15">
        <v>0</v>
      </c>
      <c r="R439" s="71">
        <v>0</v>
      </c>
      <c r="S439" s="71">
        <v>0</v>
      </c>
      <c r="T439" s="70">
        <v>16</v>
      </c>
      <c r="U439" s="72">
        <v>3.3664999999999998</v>
      </c>
      <c r="V439" s="72">
        <v>0</v>
      </c>
      <c r="W439" s="15">
        <v>0</v>
      </c>
      <c r="X439" s="71">
        <v>0</v>
      </c>
      <c r="Y439" s="71">
        <v>0</v>
      </c>
    </row>
    <row r="440" spans="1:25" x14ac:dyDescent="0.25">
      <c r="A440" s="40" t="s">
        <v>72</v>
      </c>
      <c r="B440" s="41">
        <v>10</v>
      </c>
      <c r="C440" s="42">
        <v>36.273434862857144</v>
      </c>
      <c r="D440" s="43">
        <f t="shared" ref="D440:D449" si="132">C440/$C$437</f>
        <v>6.9322268918810173E-2</v>
      </c>
      <c r="E440" s="42">
        <v>0</v>
      </c>
      <c r="F440" s="26"/>
      <c r="G440" s="65" t="s">
        <v>72</v>
      </c>
      <c r="H440" s="15">
        <v>2</v>
      </c>
      <c r="I440" s="71">
        <v>15.244042050000001</v>
      </c>
      <c r="J440" s="71">
        <v>0</v>
      </c>
      <c r="K440" s="15">
        <v>2</v>
      </c>
      <c r="L440" s="71">
        <v>17.2</v>
      </c>
      <c r="M440" s="71">
        <v>0</v>
      </c>
      <c r="N440" s="15">
        <v>0</v>
      </c>
      <c r="O440" s="71">
        <v>0</v>
      </c>
      <c r="P440" s="71">
        <v>0</v>
      </c>
      <c r="Q440" s="15">
        <v>0</v>
      </c>
      <c r="R440" s="71">
        <v>0</v>
      </c>
      <c r="S440" s="71">
        <v>0</v>
      </c>
      <c r="T440" s="70">
        <v>6</v>
      </c>
      <c r="U440" s="72">
        <v>3.8293928128571428</v>
      </c>
      <c r="V440" s="72">
        <v>0</v>
      </c>
      <c r="W440" s="15">
        <v>0</v>
      </c>
      <c r="X440" s="71">
        <v>0</v>
      </c>
      <c r="Y440" s="71">
        <v>0</v>
      </c>
    </row>
    <row r="441" spans="1:25" x14ac:dyDescent="0.25">
      <c r="A441" s="40" t="s">
        <v>71</v>
      </c>
      <c r="B441" s="41">
        <v>34</v>
      </c>
      <c r="C441" s="42">
        <v>107.44818336611722</v>
      </c>
      <c r="D441" s="43">
        <f t="shared" si="132"/>
        <v>0.2053445418197957</v>
      </c>
      <c r="E441" s="42">
        <v>0</v>
      </c>
      <c r="F441" s="26"/>
      <c r="G441" s="65" t="s">
        <v>71</v>
      </c>
      <c r="H441" s="15">
        <v>9</v>
      </c>
      <c r="I441" s="71">
        <v>49.970244170000001</v>
      </c>
      <c r="J441" s="71">
        <v>0</v>
      </c>
      <c r="K441" s="15">
        <v>7</v>
      </c>
      <c r="L441" s="71">
        <v>50.150000000000006</v>
      </c>
      <c r="M441" s="71">
        <v>0</v>
      </c>
      <c r="N441" s="15">
        <v>0</v>
      </c>
      <c r="O441" s="71">
        <v>0</v>
      </c>
      <c r="P441" s="71">
        <v>0</v>
      </c>
      <c r="Q441" s="15">
        <v>0</v>
      </c>
      <c r="R441" s="71">
        <v>0</v>
      </c>
      <c r="S441" s="71">
        <v>0</v>
      </c>
      <c r="T441" s="70">
        <v>18</v>
      </c>
      <c r="U441" s="72">
        <v>7.3279391961172164</v>
      </c>
      <c r="V441" s="72">
        <v>0</v>
      </c>
      <c r="W441" s="15">
        <v>0</v>
      </c>
      <c r="X441" s="71">
        <v>0</v>
      </c>
      <c r="Y441" s="71">
        <v>0</v>
      </c>
    </row>
    <row r="442" spans="1:25" x14ac:dyDescent="0.25">
      <c r="A442" s="40" t="s">
        <v>66</v>
      </c>
      <c r="B442" s="41">
        <v>16</v>
      </c>
      <c r="C442" s="42">
        <v>28.589439516666665</v>
      </c>
      <c r="D442" s="43">
        <f t="shared" si="132"/>
        <v>5.4637362629305679E-2</v>
      </c>
      <c r="E442" s="42">
        <v>0.80841666666666667</v>
      </c>
      <c r="F442" s="26"/>
      <c r="G442" s="65" t="s">
        <v>66</v>
      </c>
      <c r="H442" s="15">
        <v>6</v>
      </c>
      <c r="I442" s="71">
        <v>23.439346069999999</v>
      </c>
      <c r="J442" s="71">
        <v>0</v>
      </c>
      <c r="K442" s="15">
        <v>0</v>
      </c>
      <c r="L442" s="71">
        <v>0</v>
      </c>
      <c r="M442" s="71">
        <v>0</v>
      </c>
      <c r="N442" s="15">
        <v>0</v>
      </c>
      <c r="O442" s="71">
        <v>0</v>
      </c>
      <c r="P442" s="71">
        <v>0</v>
      </c>
      <c r="Q442" s="15">
        <v>0</v>
      </c>
      <c r="R442" s="71">
        <v>0</v>
      </c>
      <c r="S442" s="71">
        <v>0</v>
      </c>
      <c r="T442" s="70">
        <v>10</v>
      </c>
      <c r="U442" s="72">
        <v>5.1500934466666646</v>
      </c>
      <c r="V442" s="72">
        <v>0.80841666666666667</v>
      </c>
      <c r="W442" s="15">
        <v>16</v>
      </c>
      <c r="X442" s="71">
        <v>0.37497352500000003</v>
      </c>
      <c r="Y442" s="71">
        <v>0.19696564500000002</v>
      </c>
    </row>
    <row r="443" spans="1:25" x14ac:dyDescent="0.25">
      <c r="A443" s="40" t="s">
        <v>74</v>
      </c>
      <c r="B443" s="41">
        <v>3</v>
      </c>
      <c r="C443" s="42">
        <v>19.171467883635923</v>
      </c>
      <c r="D443" s="43">
        <f t="shared" si="132"/>
        <v>3.6638649116701269E-2</v>
      </c>
      <c r="E443" s="42">
        <v>11.671467883635923</v>
      </c>
      <c r="F443" s="26"/>
      <c r="G443" s="65" t="s">
        <v>74</v>
      </c>
      <c r="H443" s="15">
        <v>0</v>
      </c>
      <c r="I443" s="71">
        <v>0</v>
      </c>
      <c r="J443" s="71">
        <v>0</v>
      </c>
      <c r="K443" s="15">
        <v>3</v>
      </c>
      <c r="L443" s="71">
        <v>17</v>
      </c>
      <c r="M443" s="71">
        <v>9.5</v>
      </c>
      <c r="N443" s="15">
        <v>0</v>
      </c>
      <c r="O443" s="71">
        <v>0</v>
      </c>
      <c r="P443" s="71">
        <v>0</v>
      </c>
      <c r="Q443" s="15">
        <v>0</v>
      </c>
      <c r="R443" s="71">
        <v>0</v>
      </c>
      <c r="S443" s="71">
        <v>0</v>
      </c>
      <c r="T443" s="70">
        <v>0</v>
      </c>
      <c r="U443" s="72">
        <v>2.1714678836359242</v>
      </c>
      <c r="V443" s="72">
        <v>2.1714678836359242</v>
      </c>
      <c r="W443" s="15">
        <v>0</v>
      </c>
      <c r="X443" s="71">
        <v>0</v>
      </c>
      <c r="Y443" s="71">
        <v>0</v>
      </c>
    </row>
    <row r="444" spans="1:25" x14ac:dyDescent="0.25">
      <c r="A444" s="40" t="s">
        <v>70</v>
      </c>
      <c r="B444" s="41">
        <v>4</v>
      </c>
      <c r="C444" s="42">
        <v>4.8925385600000002</v>
      </c>
      <c r="D444" s="43">
        <f t="shared" si="132"/>
        <v>9.3501449486180135E-3</v>
      </c>
      <c r="E444" s="42">
        <v>0.209845</v>
      </c>
      <c r="F444" s="26"/>
      <c r="G444" s="65" t="s">
        <v>77</v>
      </c>
      <c r="H444" s="15">
        <v>1</v>
      </c>
      <c r="I444" s="71">
        <v>3.4858185600000002</v>
      </c>
      <c r="J444" s="71">
        <v>0</v>
      </c>
      <c r="K444" s="15">
        <v>0</v>
      </c>
      <c r="L444" s="71">
        <v>0</v>
      </c>
      <c r="M444" s="71">
        <v>0</v>
      </c>
      <c r="N444" s="15">
        <v>0</v>
      </c>
      <c r="O444" s="71">
        <v>0</v>
      </c>
      <c r="P444" s="71">
        <v>0</v>
      </c>
      <c r="Q444" s="15">
        <v>0</v>
      </c>
      <c r="R444" s="71">
        <v>0</v>
      </c>
      <c r="S444" s="71">
        <v>0</v>
      </c>
      <c r="T444" s="70">
        <v>3</v>
      </c>
      <c r="U444" s="72">
        <v>1.4067200000000002</v>
      </c>
      <c r="V444" s="72">
        <v>0.209845</v>
      </c>
      <c r="W444" s="15">
        <v>10</v>
      </c>
      <c r="X444" s="71">
        <v>0.28871401500000005</v>
      </c>
      <c r="Y444" s="71">
        <v>0.11070613500000001</v>
      </c>
    </row>
    <row r="445" spans="1:25" x14ac:dyDescent="0.25">
      <c r="A445" s="40" t="s">
        <v>76</v>
      </c>
      <c r="B445" s="41">
        <v>2</v>
      </c>
      <c r="C445" s="42">
        <v>31.127248905565978</v>
      </c>
      <c r="D445" s="43">
        <f t="shared" si="132"/>
        <v>5.94873776771528E-2</v>
      </c>
      <c r="E445" s="42">
        <v>0</v>
      </c>
      <c r="F445" s="26"/>
      <c r="G445" s="65" t="s">
        <v>76</v>
      </c>
      <c r="H445" s="15">
        <v>0</v>
      </c>
      <c r="I445" s="71">
        <v>0</v>
      </c>
      <c r="J445" s="71">
        <v>0</v>
      </c>
      <c r="K445" s="15">
        <v>2</v>
      </c>
      <c r="L445" s="71">
        <v>30.9</v>
      </c>
      <c r="M445" s="71">
        <v>0</v>
      </c>
      <c r="N445" s="15">
        <v>0</v>
      </c>
      <c r="O445" s="71">
        <v>0</v>
      </c>
      <c r="P445" s="71">
        <v>0</v>
      </c>
      <c r="Q445" s="15">
        <v>0</v>
      </c>
      <c r="R445" s="71">
        <v>0</v>
      </c>
      <c r="S445" s="71">
        <v>0</v>
      </c>
      <c r="T445" s="70">
        <v>0</v>
      </c>
      <c r="U445" s="72">
        <v>0.22724890556597879</v>
      </c>
      <c r="V445" s="72">
        <v>0</v>
      </c>
      <c r="W445" s="15">
        <v>0</v>
      </c>
      <c r="X445" s="71">
        <v>0</v>
      </c>
      <c r="Y445" s="71">
        <v>0</v>
      </c>
    </row>
    <row r="446" spans="1:25" x14ac:dyDescent="0.25">
      <c r="A446" s="40" t="s">
        <v>73</v>
      </c>
      <c r="B446" s="41">
        <v>8</v>
      </c>
      <c r="C446" s="42">
        <v>41.333078699999994</v>
      </c>
      <c r="D446" s="43">
        <f t="shared" si="132"/>
        <v>7.8991769258050723E-2</v>
      </c>
      <c r="E446" s="42">
        <v>0</v>
      </c>
      <c r="F446" s="26"/>
      <c r="G446" s="65" t="s">
        <v>73</v>
      </c>
      <c r="H446" s="15">
        <v>4</v>
      </c>
      <c r="I446" s="71">
        <v>39.201614699999993</v>
      </c>
      <c r="J446" s="71">
        <v>0</v>
      </c>
      <c r="K446" s="15">
        <v>1</v>
      </c>
      <c r="L446" s="71">
        <v>1</v>
      </c>
      <c r="M446" s="71">
        <v>0</v>
      </c>
      <c r="N446" s="15">
        <v>0</v>
      </c>
      <c r="O446" s="71">
        <v>0</v>
      </c>
      <c r="P446" s="71">
        <v>0</v>
      </c>
      <c r="Q446" s="15">
        <v>0</v>
      </c>
      <c r="R446" s="71">
        <v>0</v>
      </c>
      <c r="S446" s="71">
        <v>0</v>
      </c>
      <c r="T446" s="70">
        <v>3</v>
      </c>
      <c r="U446" s="72">
        <v>1.131464</v>
      </c>
      <c r="V446" s="72">
        <v>0</v>
      </c>
      <c r="W446" s="15">
        <v>0</v>
      </c>
      <c r="X446" s="71">
        <v>0</v>
      </c>
      <c r="Y446" s="71">
        <v>0</v>
      </c>
    </row>
    <row r="447" spans="1:25" x14ac:dyDescent="0.25">
      <c r="A447" s="40" t="s">
        <v>75</v>
      </c>
      <c r="B447" s="41">
        <v>34</v>
      </c>
      <c r="C447" s="42">
        <v>67.682140505252633</v>
      </c>
      <c r="D447" s="43">
        <f t="shared" si="132"/>
        <v>0.12934753940025004</v>
      </c>
      <c r="E447" s="42">
        <v>30.461966</v>
      </c>
      <c r="F447" s="26"/>
      <c r="G447" s="65" t="s">
        <v>75</v>
      </c>
      <c r="H447" s="15">
        <v>1</v>
      </c>
      <c r="I447" s="71">
        <v>3.1</v>
      </c>
      <c r="J447" s="71">
        <v>0</v>
      </c>
      <c r="K447" s="15">
        <v>6</v>
      </c>
      <c r="L447" s="71">
        <v>52.4</v>
      </c>
      <c r="M447" s="71">
        <v>30</v>
      </c>
      <c r="N447" s="15">
        <v>0</v>
      </c>
      <c r="O447" s="71">
        <v>0</v>
      </c>
      <c r="P447" s="71">
        <v>0</v>
      </c>
      <c r="Q447" s="15">
        <v>0</v>
      </c>
      <c r="R447" s="71">
        <v>0</v>
      </c>
      <c r="S447" s="71">
        <v>0</v>
      </c>
      <c r="T447" s="70">
        <v>27</v>
      </c>
      <c r="U447" s="72">
        <v>12.182140505252628</v>
      </c>
      <c r="V447" s="72">
        <v>0.46196599999999999</v>
      </c>
      <c r="W447" s="15">
        <v>0</v>
      </c>
      <c r="X447" s="71">
        <v>0</v>
      </c>
      <c r="Y447" s="71">
        <v>0</v>
      </c>
    </row>
    <row r="448" spans="1:25" x14ac:dyDescent="0.25">
      <c r="A448" s="40" t="s">
        <v>68</v>
      </c>
      <c r="B448" s="41">
        <v>12</v>
      </c>
      <c r="C448" s="42">
        <v>125.63475704999999</v>
      </c>
      <c r="D448" s="43">
        <f t="shared" si="132"/>
        <v>0.24010095671109208</v>
      </c>
      <c r="E448" s="42">
        <v>0</v>
      </c>
      <c r="F448" s="26"/>
      <c r="G448" s="65" t="s">
        <v>68</v>
      </c>
      <c r="H448" s="15">
        <v>4</v>
      </c>
      <c r="I448" s="71">
        <v>12.534070440000001</v>
      </c>
      <c r="J448" s="71">
        <v>0</v>
      </c>
      <c r="K448" s="15">
        <v>4</v>
      </c>
      <c r="L448" s="71">
        <v>110.25999999999999</v>
      </c>
      <c r="M448" s="71">
        <v>0</v>
      </c>
      <c r="N448" s="15">
        <v>0</v>
      </c>
      <c r="O448" s="71">
        <v>0</v>
      </c>
      <c r="P448" s="71">
        <v>0</v>
      </c>
      <c r="Q448" s="15">
        <v>0</v>
      </c>
      <c r="R448" s="71">
        <v>0</v>
      </c>
      <c r="S448" s="71">
        <v>0</v>
      </c>
      <c r="T448" s="70">
        <v>4</v>
      </c>
      <c r="U448" s="72">
        <v>2.8406866100000001</v>
      </c>
      <c r="V448" s="72">
        <v>0</v>
      </c>
      <c r="W448" s="15">
        <v>0</v>
      </c>
      <c r="X448" s="71">
        <v>0</v>
      </c>
      <c r="Y448" s="71">
        <v>0</v>
      </c>
    </row>
    <row r="449" spans="1:25" x14ac:dyDescent="0.25">
      <c r="A449" s="40" t="s">
        <v>69</v>
      </c>
      <c r="B449" s="41">
        <v>10</v>
      </c>
      <c r="C449" s="42">
        <v>18.261530908205131</v>
      </c>
      <c r="D449" s="43">
        <f t="shared" si="132"/>
        <v>3.4899665864950469E-2</v>
      </c>
      <c r="E449" s="42">
        <v>0.2</v>
      </c>
      <c r="F449" s="26"/>
      <c r="G449" s="65" t="s">
        <v>69</v>
      </c>
      <c r="H449" s="15">
        <v>2</v>
      </c>
      <c r="I449" s="71">
        <v>10.841325780000002</v>
      </c>
      <c r="J449" s="71">
        <v>0</v>
      </c>
      <c r="K449" s="15">
        <v>2</v>
      </c>
      <c r="L449" s="71">
        <v>4.2200000000000006</v>
      </c>
      <c r="M449" s="71">
        <v>0</v>
      </c>
      <c r="N449" s="15">
        <v>0</v>
      </c>
      <c r="O449" s="71">
        <v>0</v>
      </c>
      <c r="P449" s="71">
        <v>0</v>
      </c>
      <c r="Q449" s="15">
        <v>0</v>
      </c>
      <c r="R449" s="71">
        <v>0</v>
      </c>
      <c r="S449" s="71">
        <v>0</v>
      </c>
      <c r="T449" s="70">
        <v>6</v>
      </c>
      <c r="U449" s="72">
        <v>3.2002051282051278</v>
      </c>
      <c r="V449" s="72">
        <v>0.2</v>
      </c>
      <c r="W449" s="15">
        <v>0</v>
      </c>
      <c r="X449" s="71">
        <v>0</v>
      </c>
      <c r="Y449" s="71">
        <v>0</v>
      </c>
    </row>
    <row r="450" spans="1:25" ht="17.25" x14ac:dyDescent="0.25">
      <c r="A450" s="49" t="s">
        <v>121</v>
      </c>
      <c r="B450" s="37">
        <f>SUM(B451:B452)</f>
        <v>26</v>
      </c>
      <c r="C450" s="38">
        <f t="shared" ref="C450:E450" si="133">SUM(C451:C452)</f>
        <v>0.66368754000000008</v>
      </c>
      <c r="D450" s="39">
        <f t="shared" si="133"/>
        <v>1.268375225558103E-3</v>
      </c>
      <c r="E450" s="38">
        <f t="shared" si="133"/>
        <v>0.30767178000000006</v>
      </c>
      <c r="F450" s="73"/>
      <c r="G450" s="65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</row>
    <row r="451" spans="1:25" x14ac:dyDescent="0.25">
      <c r="A451" s="40" t="s">
        <v>66</v>
      </c>
      <c r="B451" s="41">
        <v>16</v>
      </c>
      <c r="C451" s="42">
        <v>0.37497352500000003</v>
      </c>
      <c r="D451" s="43">
        <f t="shared" ref="D451:D452" si="134">C451/$C$437</f>
        <v>7.1661301544126009E-4</v>
      </c>
      <c r="E451" s="42">
        <v>0.19696564500000002</v>
      </c>
      <c r="F451" s="26"/>
      <c r="G451" s="65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</row>
    <row r="452" spans="1:25" x14ac:dyDescent="0.25">
      <c r="A452" s="40" t="s">
        <v>70</v>
      </c>
      <c r="B452" s="41">
        <v>10</v>
      </c>
      <c r="C452" s="42">
        <v>0.28871401500000005</v>
      </c>
      <c r="D452" s="43">
        <f t="shared" si="134"/>
        <v>5.5176221011684289E-4</v>
      </c>
      <c r="E452" s="42">
        <v>0.11070613500000001</v>
      </c>
      <c r="F452" s="26"/>
      <c r="G452" s="65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</row>
    <row r="453" spans="1:25" x14ac:dyDescent="0.25">
      <c r="A453" s="29" t="s">
        <v>93</v>
      </c>
      <c r="B453" s="34">
        <f>SUM(B454:B460)</f>
        <v>16</v>
      </c>
      <c r="C453" s="30">
        <f t="shared" ref="C453:E453" si="135">SUM(C454:C460)</f>
        <v>182.00742</v>
      </c>
      <c r="D453" s="35">
        <f t="shared" si="135"/>
        <v>1.0000000000000002</v>
      </c>
      <c r="E453" s="30">
        <f t="shared" si="135"/>
        <v>0</v>
      </c>
      <c r="F453" s="26"/>
      <c r="G453" s="62" t="s">
        <v>93</v>
      </c>
      <c r="H453" s="68">
        <f>SUM(H454:H460)</f>
        <v>14</v>
      </c>
      <c r="I453" s="69">
        <f t="shared" ref="I453:Y453" si="136">SUM(I454:I460)</f>
        <v>181.07999999999998</v>
      </c>
      <c r="J453" s="69">
        <f t="shared" si="136"/>
        <v>0</v>
      </c>
      <c r="K453" s="68">
        <f t="shared" si="136"/>
        <v>0</v>
      </c>
      <c r="L453" s="69">
        <f t="shared" si="136"/>
        <v>0</v>
      </c>
      <c r="M453" s="69">
        <f t="shared" si="136"/>
        <v>0</v>
      </c>
      <c r="N453" s="68">
        <f t="shared" si="136"/>
        <v>0</v>
      </c>
      <c r="O453" s="69">
        <f t="shared" si="136"/>
        <v>0</v>
      </c>
      <c r="P453" s="69">
        <f t="shared" si="136"/>
        <v>0</v>
      </c>
      <c r="Q453" s="68">
        <f t="shared" si="136"/>
        <v>0</v>
      </c>
      <c r="R453" s="69">
        <f t="shared" si="136"/>
        <v>0</v>
      </c>
      <c r="S453" s="69">
        <f t="shared" si="136"/>
        <v>0</v>
      </c>
      <c r="T453" s="68">
        <f t="shared" si="136"/>
        <v>2</v>
      </c>
      <c r="U453" s="69">
        <f t="shared" si="136"/>
        <v>0.92741999999999991</v>
      </c>
      <c r="V453" s="69">
        <f t="shared" si="136"/>
        <v>0</v>
      </c>
      <c r="W453" s="68">
        <f t="shared" si="136"/>
        <v>0</v>
      </c>
      <c r="X453" s="69">
        <f t="shared" si="136"/>
        <v>0</v>
      </c>
      <c r="Y453" s="69">
        <f t="shared" si="136"/>
        <v>0</v>
      </c>
    </row>
    <row r="454" spans="1:25" x14ac:dyDescent="0.25">
      <c r="A454" s="44" t="s">
        <v>72</v>
      </c>
      <c r="B454" s="41">
        <v>3</v>
      </c>
      <c r="C454" s="42">
        <v>22.542719999999999</v>
      </c>
      <c r="D454" s="43">
        <f t="shared" ref="D454:D460" si="137">C454/$C$453</f>
        <v>0.12385604938523935</v>
      </c>
      <c r="E454" s="42">
        <v>0</v>
      </c>
      <c r="F454" s="26"/>
      <c r="G454" s="65" t="s">
        <v>72</v>
      </c>
      <c r="H454" s="15">
        <v>2</v>
      </c>
      <c r="I454" s="71">
        <v>22</v>
      </c>
      <c r="J454" s="71">
        <v>0</v>
      </c>
      <c r="K454" s="15">
        <v>0</v>
      </c>
      <c r="L454" s="71">
        <v>0</v>
      </c>
      <c r="M454" s="71">
        <v>0</v>
      </c>
      <c r="N454" s="15">
        <v>0</v>
      </c>
      <c r="O454" s="71">
        <v>0</v>
      </c>
      <c r="P454" s="71">
        <v>0</v>
      </c>
      <c r="Q454" s="15">
        <v>0</v>
      </c>
      <c r="R454" s="71">
        <v>0</v>
      </c>
      <c r="S454" s="71">
        <v>0</v>
      </c>
      <c r="T454" s="70">
        <v>1</v>
      </c>
      <c r="U454" s="72">
        <v>0.54271999999999998</v>
      </c>
      <c r="V454" s="72">
        <v>0</v>
      </c>
      <c r="W454" s="15">
        <v>0</v>
      </c>
      <c r="X454" s="71">
        <v>0</v>
      </c>
      <c r="Y454" s="71">
        <v>0</v>
      </c>
    </row>
    <row r="455" spans="1:25" x14ac:dyDescent="0.25">
      <c r="A455" s="44" t="s">
        <v>71</v>
      </c>
      <c r="B455" s="41">
        <v>2</v>
      </c>
      <c r="C455" s="42">
        <v>35.07</v>
      </c>
      <c r="D455" s="43">
        <f t="shared" si="137"/>
        <v>0.19268445209541457</v>
      </c>
      <c r="E455" s="42">
        <v>0</v>
      </c>
      <c r="F455" s="26"/>
      <c r="G455" s="65" t="s">
        <v>71</v>
      </c>
      <c r="H455" s="15">
        <v>2</v>
      </c>
      <c r="I455" s="71">
        <v>35.07</v>
      </c>
      <c r="J455" s="71">
        <v>0</v>
      </c>
      <c r="K455" s="15">
        <v>0</v>
      </c>
      <c r="L455" s="71">
        <v>0</v>
      </c>
      <c r="M455" s="71">
        <v>0</v>
      </c>
      <c r="N455" s="15">
        <v>0</v>
      </c>
      <c r="O455" s="71">
        <v>0</v>
      </c>
      <c r="P455" s="71">
        <v>0</v>
      </c>
      <c r="Q455" s="15">
        <v>0</v>
      </c>
      <c r="R455" s="71">
        <v>0</v>
      </c>
      <c r="S455" s="71">
        <v>0</v>
      </c>
      <c r="T455" s="70">
        <v>0</v>
      </c>
      <c r="U455" s="72">
        <v>0</v>
      </c>
      <c r="V455" s="72">
        <v>0</v>
      </c>
      <c r="W455" s="15">
        <v>0</v>
      </c>
      <c r="X455" s="71">
        <v>0</v>
      </c>
      <c r="Y455" s="71">
        <v>0</v>
      </c>
    </row>
    <row r="456" spans="1:25" x14ac:dyDescent="0.25">
      <c r="A456" s="44" t="s">
        <v>66</v>
      </c>
      <c r="B456" s="41">
        <v>2</v>
      </c>
      <c r="C456" s="42">
        <v>20.350000000000001</v>
      </c>
      <c r="D456" s="43">
        <f t="shared" si="137"/>
        <v>0.11180862846141108</v>
      </c>
      <c r="E456" s="42">
        <v>0</v>
      </c>
      <c r="F456" s="26"/>
      <c r="G456" s="65" t="s">
        <v>66</v>
      </c>
      <c r="H456" s="15">
        <v>2</v>
      </c>
      <c r="I456" s="71">
        <v>20</v>
      </c>
      <c r="J456" s="71">
        <v>0</v>
      </c>
      <c r="K456" s="15">
        <v>0</v>
      </c>
      <c r="L456" s="71">
        <v>0</v>
      </c>
      <c r="M456" s="71">
        <v>0</v>
      </c>
      <c r="N456" s="15">
        <v>0</v>
      </c>
      <c r="O456" s="71">
        <v>0</v>
      </c>
      <c r="P456" s="71">
        <v>0</v>
      </c>
      <c r="Q456" s="15">
        <v>0</v>
      </c>
      <c r="R456" s="71">
        <v>0</v>
      </c>
      <c r="S456" s="71">
        <v>0</v>
      </c>
      <c r="T456" s="70">
        <v>0</v>
      </c>
      <c r="U456" s="72">
        <v>0.35000000000000003</v>
      </c>
      <c r="V456" s="72">
        <v>0</v>
      </c>
      <c r="W456" s="15">
        <v>0</v>
      </c>
      <c r="X456" s="71">
        <v>0</v>
      </c>
      <c r="Y456" s="71">
        <v>0</v>
      </c>
    </row>
    <row r="457" spans="1:25" x14ac:dyDescent="0.25">
      <c r="A457" s="44" t="s">
        <v>74</v>
      </c>
      <c r="B457" s="41">
        <v>1</v>
      </c>
      <c r="C457" s="42">
        <v>19</v>
      </c>
      <c r="D457" s="43">
        <f t="shared" si="137"/>
        <v>0.10439134844062951</v>
      </c>
      <c r="E457" s="42">
        <v>0</v>
      </c>
      <c r="F457" s="26"/>
      <c r="G457" s="65" t="s">
        <v>74</v>
      </c>
      <c r="H457" s="15">
        <v>1</v>
      </c>
      <c r="I457" s="71">
        <v>19</v>
      </c>
      <c r="J457" s="71">
        <v>0</v>
      </c>
      <c r="K457" s="15">
        <v>0</v>
      </c>
      <c r="L457" s="71">
        <v>0</v>
      </c>
      <c r="M457" s="71">
        <v>0</v>
      </c>
      <c r="N457" s="15">
        <v>0</v>
      </c>
      <c r="O457" s="71">
        <v>0</v>
      </c>
      <c r="P457" s="71">
        <v>0</v>
      </c>
      <c r="Q457" s="15">
        <v>0</v>
      </c>
      <c r="R457" s="71">
        <v>0</v>
      </c>
      <c r="S457" s="71">
        <v>0</v>
      </c>
      <c r="T457" s="70">
        <v>0</v>
      </c>
      <c r="U457" s="72">
        <v>0</v>
      </c>
      <c r="V457" s="72">
        <v>0</v>
      </c>
      <c r="W457" s="15">
        <v>0</v>
      </c>
      <c r="X457" s="71">
        <v>0</v>
      </c>
      <c r="Y457" s="71">
        <v>0</v>
      </c>
    </row>
    <row r="458" spans="1:25" x14ac:dyDescent="0.25">
      <c r="A458" s="44" t="s">
        <v>75</v>
      </c>
      <c r="B458" s="41">
        <v>1</v>
      </c>
      <c r="C458" s="42">
        <v>3.4700000000000002E-2</v>
      </c>
      <c r="D458" s="43">
        <f t="shared" si="137"/>
        <v>1.9065156794157074E-4</v>
      </c>
      <c r="E458" s="42">
        <v>0</v>
      </c>
      <c r="F458" s="26"/>
      <c r="G458" s="65" t="s">
        <v>75</v>
      </c>
      <c r="H458" s="15">
        <v>0</v>
      </c>
      <c r="I458" s="71">
        <v>0</v>
      </c>
      <c r="J458" s="71">
        <v>0</v>
      </c>
      <c r="K458" s="15">
        <v>0</v>
      </c>
      <c r="L458" s="71">
        <v>0</v>
      </c>
      <c r="M458" s="71">
        <v>0</v>
      </c>
      <c r="N458" s="15">
        <v>0</v>
      </c>
      <c r="O458" s="71">
        <v>0</v>
      </c>
      <c r="P458" s="71">
        <v>0</v>
      </c>
      <c r="Q458" s="15">
        <v>0</v>
      </c>
      <c r="R458" s="71">
        <v>0</v>
      </c>
      <c r="S458" s="71">
        <v>0</v>
      </c>
      <c r="T458" s="70">
        <v>1</v>
      </c>
      <c r="U458" s="72">
        <v>3.4700000000000002E-2</v>
      </c>
      <c r="V458" s="72">
        <v>0</v>
      </c>
      <c r="W458" s="15">
        <v>0</v>
      </c>
      <c r="X458" s="71">
        <v>0</v>
      </c>
      <c r="Y458" s="71">
        <v>0</v>
      </c>
    </row>
    <row r="459" spans="1:25" x14ac:dyDescent="0.25">
      <c r="A459" s="44" t="s">
        <v>68</v>
      </c>
      <c r="B459" s="41">
        <v>4</v>
      </c>
      <c r="C459" s="42">
        <v>38.010000000000005</v>
      </c>
      <c r="D459" s="43">
        <f t="shared" si="137"/>
        <v>0.20883763969622779</v>
      </c>
      <c r="E459" s="42">
        <v>0</v>
      </c>
      <c r="F459" s="26"/>
      <c r="G459" s="65" t="s">
        <v>68</v>
      </c>
      <c r="H459" s="15">
        <v>4</v>
      </c>
      <c r="I459" s="71">
        <v>38.010000000000005</v>
      </c>
      <c r="J459" s="71">
        <v>0</v>
      </c>
      <c r="K459" s="15">
        <v>0</v>
      </c>
      <c r="L459" s="71">
        <v>0</v>
      </c>
      <c r="M459" s="71">
        <v>0</v>
      </c>
      <c r="N459" s="15">
        <v>0</v>
      </c>
      <c r="O459" s="71">
        <v>0</v>
      </c>
      <c r="P459" s="71">
        <v>0</v>
      </c>
      <c r="Q459" s="15">
        <v>0</v>
      </c>
      <c r="R459" s="71">
        <v>0</v>
      </c>
      <c r="S459" s="71">
        <v>0</v>
      </c>
      <c r="T459" s="70">
        <v>0</v>
      </c>
      <c r="U459" s="72">
        <v>0</v>
      </c>
      <c r="V459" s="72">
        <v>0</v>
      </c>
      <c r="W459" s="15">
        <v>0</v>
      </c>
      <c r="X459" s="71">
        <v>0</v>
      </c>
      <c r="Y459" s="71">
        <v>0</v>
      </c>
    </row>
    <row r="460" spans="1:25" x14ac:dyDescent="0.25">
      <c r="A460" s="44" t="s">
        <v>69</v>
      </c>
      <c r="B460" s="41">
        <v>3</v>
      </c>
      <c r="C460" s="42">
        <v>47</v>
      </c>
      <c r="D460" s="43">
        <f t="shared" si="137"/>
        <v>0.25823123035313617</v>
      </c>
      <c r="E460" s="42">
        <v>0</v>
      </c>
      <c r="F460" s="26"/>
      <c r="G460" s="65" t="s">
        <v>69</v>
      </c>
      <c r="H460" s="15">
        <v>3</v>
      </c>
      <c r="I460" s="71">
        <v>47</v>
      </c>
      <c r="J460" s="71">
        <v>0</v>
      </c>
      <c r="K460" s="15">
        <v>0</v>
      </c>
      <c r="L460" s="71">
        <v>0</v>
      </c>
      <c r="M460" s="71">
        <v>0</v>
      </c>
      <c r="N460" s="15">
        <v>0</v>
      </c>
      <c r="O460" s="71">
        <v>0</v>
      </c>
      <c r="P460" s="71">
        <v>0</v>
      </c>
      <c r="Q460" s="15">
        <v>0</v>
      </c>
      <c r="R460" s="71">
        <v>0</v>
      </c>
      <c r="S460" s="71">
        <v>0</v>
      </c>
      <c r="T460" s="70">
        <v>0</v>
      </c>
      <c r="U460" s="72">
        <v>0</v>
      </c>
      <c r="V460" s="72">
        <v>0</v>
      </c>
      <c r="W460" s="15">
        <v>0</v>
      </c>
      <c r="X460" s="71">
        <v>0</v>
      </c>
      <c r="Y460" s="71">
        <v>0</v>
      </c>
    </row>
    <row r="461" spans="1:25" x14ac:dyDescent="0.25">
      <c r="A461" s="29" t="s">
        <v>44</v>
      </c>
      <c r="B461" s="34">
        <f>SUM(B462:B472)</f>
        <v>140</v>
      </c>
      <c r="C461" s="30">
        <f t="shared" ref="C461:E461" si="138">SUM(C462:C472)</f>
        <v>525.71006856359156</v>
      </c>
      <c r="D461" s="35">
        <f t="shared" si="138"/>
        <v>1</v>
      </c>
      <c r="E461" s="30">
        <f t="shared" si="138"/>
        <v>28.4493206960937</v>
      </c>
      <c r="F461" s="26"/>
      <c r="G461" s="62" t="s">
        <v>44</v>
      </c>
      <c r="H461" s="68">
        <f>SUM(H462:H472)</f>
        <v>25</v>
      </c>
      <c r="I461" s="69">
        <f t="shared" ref="I461:Y461" si="139">SUM(I462:I472)</f>
        <v>208.80275145000002</v>
      </c>
      <c r="J461" s="69">
        <f t="shared" si="139"/>
        <v>10</v>
      </c>
      <c r="K461" s="68">
        <f t="shared" si="139"/>
        <v>38</v>
      </c>
      <c r="L461" s="69">
        <f t="shared" si="139"/>
        <v>275.06699348000001</v>
      </c>
      <c r="M461" s="69">
        <f t="shared" si="139"/>
        <v>16.5</v>
      </c>
      <c r="N461" s="68">
        <f t="shared" si="139"/>
        <v>0</v>
      </c>
      <c r="O461" s="69">
        <f t="shared" si="139"/>
        <v>0</v>
      </c>
      <c r="P461" s="69">
        <f t="shared" si="139"/>
        <v>0</v>
      </c>
      <c r="Q461" s="68">
        <f t="shared" si="139"/>
        <v>0</v>
      </c>
      <c r="R461" s="69">
        <f t="shared" si="139"/>
        <v>0</v>
      </c>
      <c r="S461" s="69">
        <f t="shared" si="139"/>
        <v>0</v>
      </c>
      <c r="T461" s="68">
        <f t="shared" si="139"/>
        <v>77</v>
      </c>
      <c r="U461" s="69">
        <f t="shared" si="139"/>
        <v>41.840323633591538</v>
      </c>
      <c r="V461" s="69">
        <f t="shared" si="139"/>
        <v>1.9493206960937002</v>
      </c>
      <c r="W461" s="68">
        <f t="shared" si="139"/>
        <v>0</v>
      </c>
      <c r="X461" s="69">
        <f t="shared" si="139"/>
        <v>0</v>
      </c>
      <c r="Y461" s="69">
        <f t="shared" si="139"/>
        <v>0</v>
      </c>
    </row>
    <row r="462" spans="1:25" x14ac:dyDescent="0.25">
      <c r="A462" s="44" t="s">
        <v>67</v>
      </c>
      <c r="B462" s="41">
        <v>20</v>
      </c>
      <c r="C462" s="42">
        <v>24.674248779999999</v>
      </c>
      <c r="D462" s="43">
        <f t="shared" ref="D462" si="140">C462/$C$461</f>
        <v>4.6935088854999404E-2</v>
      </c>
      <c r="E462" s="42">
        <v>0</v>
      </c>
      <c r="F462" s="26"/>
      <c r="G462" s="65" t="s">
        <v>67</v>
      </c>
      <c r="H462" s="15">
        <v>4</v>
      </c>
      <c r="I462" s="71">
        <v>20.382248779999998</v>
      </c>
      <c r="J462" s="71">
        <v>0</v>
      </c>
      <c r="K462" s="15">
        <v>0</v>
      </c>
      <c r="L462" s="71">
        <v>0</v>
      </c>
      <c r="M462" s="71">
        <v>0</v>
      </c>
      <c r="N462" s="15">
        <v>0</v>
      </c>
      <c r="O462" s="71">
        <v>0</v>
      </c>
      <c r="P462" s="71">
        <v>0</v>
      </c>
      <c r="Q462" s="15">
        <v>0</v>
      </c>
      <c r="R462" s="71">
        <v>0</v>
      </c>
      <c r="S462" s="71">
        <v>0</v>
      </c>
      <c r="T462" s="70">
        <v>16</v>
      </c>
      <c r="U462" s="72">
        <v>4.2919999999999998</v>
      </c>
      <c r="V462" s="72">
        <v>0</v>
      </c>
      <c r="W462" s="15">
        <v>0</v>
      </c>
      <c r="X462" s="71">
        <v>0</v>
      </c>
      <c r="Y462" s="71">
        <v>0</v>
      </c>
    </row>
    <row r="463" spans="1:25" x14ac:dyDescent="0.25">
      <c r="A463" s="44" t="s">
        <v>72</v>
      </c>
      <c r="B463" s="41">
        <v>2</v>
      </c>
      <c r="C463" s="42">
        <v>2.5543928128571429</v>
      </c>
      <c r="D463" s="43">
        <f>C463/$C$461</f>
        <v>4.8589383494909329E-3</v>
      </c>
      <c r="E463" s="42">
        <v>0</v>
      </c>
      <c r="F463" s="26"/>
      <c r="G463" s="65" t="s">
        <v>72</v>
      </c>
      <c r="H463" s="15">
        <v>0</v>
      </c>
      <c r="I463" s="71">
        <v>0</v>
      </c>
      <c r="J463" s="71">
        <v>0</v>
      </c>
      <c r="K463" s="15">
        <v>0</v>
      </c>
      <c r="L463" s="71">
        <v>0</v>
      </c>
      <c r="M463" s="71">
        <v>0</v>
      </c>
      <c r="N463" s="15">
        <v>0</v>
      </c>
      <c r="O463" s="71">
        <v>0</v>
      </c>
      <c r="P463" s="71">
        <v>0</v>
      </c>
      <c r="Q463" s="15">
        <v>0</v>
      </c>
      <c r="R463" s="71">
        <v>0</v>
      </c>
      <c r="S463" s="71">
        <v>0</v>
      </c>
      <c r="T463" s="70">
        <v>2</v>
      </c>
      <c r="U463" s="72">
        <v>2.5543928128571429</v>
      </c>
      <c r="V463" s="72">
        <v>0</v>
      </c>
      <c r="W463" s="15">
        <v>0</v>
      </c>
      <c r="X463" s="71">
        <v>0</v>
      </c>
      <c r="Y463" s="71">
        <v>0</v>
      </c>
    </row>
    <row r="464" spans="1:25" x14ac:dyDescent="0.25">
      <c r="A464" s="44" t="s">
        <v>71</v>
      </c>
      <c r="B464" s="41">
        <v>16</v>
      </c>
      <c r="C464" s="42">
        <v>65.270533356117213</v>
      </c>
      <c r="D464" s="43">
        <f t="shared" ref="D464:D472" si="141">C464/$C$461</f>
        <v>0.12415690179656866</v>
      </c>
      <c r="E464" s="42">
        <v>0</v>
      </c>
      <c r="F464" s="26"/>
      <c r="G464" s="65" t="s">
        <v>71</v>
      </c>
      <c r="H464" s="15">
        <v>4</v>
      </c>
      <c r="I464" s="71">
        <v>32.901752160000001</v>
      </c>
      <c r="J464" s="71">
        <v>0</v>
      </c>
      <c r="K464" s="15">
        <v>4</v>
      </c>
      <c r="L464" s="71">
        <v>26.44</v>
      </c>
      <c r="M464" s="71">
        <v>0</v>
      </c>
      <c r="N464" s="15">
        <v>0</v>
      </c>
      <c r="O464" s="71">
        <v>0</v>
      </c>
      <c r="P464" s="71">
        <v>0</v>
      </c>
      <c r="Q464" s="15">
        <v>0</v>
      </c>
      <c r="R464" s="71">
        <v>0</v>
      </c>
      <c r="S464" s="71">
        <v>0</v>
      </c>
      <c r="T464" s="70">
        <v>8</v>
      </c>
      <c r="U464" s="72">
        <v>5.9287811961172157</v>
      </c>
      <c r="V464" s="72">
        <v>0</v>
      </c>
      <c r="W464" s="15">
        <v>0</v>
      </c>
      <c r="X464" s="71">
        <v>0</v>
      </c>
      <c r="Y464" s="71">
        <v>0</v>
      </c>
    </row>
    <row r="465" spans="1:25" x14ac:dyDescent="0.25">
      <c r="A465" s="44" t="s">
        <v>66</v>
      </c>
      <c r="B465" s="41">
        <v>7</v>
      </c>
      <c r="C465" s="42">
        <v>6.35777678</v>
      </c>
      <c r="D465" s="43">
        <f t="shared" si="141"/>
        <v>1.2093694148509433E-2</v>
      </c>
      <c r="E465" s="42">
        <v>0.5</v>
      </c>
      <c r="F465" s="26"/>
      <c r="G465" s="65" t="s">
        <v>66</v>
      </c>
      <c r="H465" s="15">
        <v>2</v>
      </c>
      <c r="I465" s="71">
        <v>4</v>
      </c>
      <c r="J465" s="71">
        <v>0</v>
      </c>
      <c r="K465" s="15">
        <v>0</v>
      </c>
      <c r="L465" s="71">
        <v>0</v>
      </c>
      <c r="M465" s="71">
        <v>0</v>
      </c>
      <c r="N465" s="15">
        <v>0</v>
      </c>
      <c r="O465" s="71">
        <v>0</v>
      </c>
      <c r="P465" s="71">
        <v>0</v>
      </c>
      <c r="Q465" s="15">
        <v>0</v>
      </c>
      <c r="R465" s="71">
        <v>0</v>
      </c>
      <c r="S465" s="71">
        <v>0</v>
      </c>
      <c r="T465" s="70">
        <v>5</v>
      </c>
      <c r="U465" s="72">
        <v>2.35777678</v>
      </c>
      <c r="V465" s="72">
        <v>0.5</v>
      </c>
      <c r="W465" s="15">
        <v>0</v>
      </c>
      <c r="X465" s="71">
        <v>0</v>
      </c>
      <c r="Y465" s="71">
        <v>0</v>
      </c>
    </row>
    <row r="466" spans="1:25" x14ac:dyDescent="0.25">
      <c r="A466" s="44" t="s">
        <v>74</v>
      </c>
      <c r="B466" s="41">
        <v>4</v>
      </c>
      <c r="C466" s="42">
        <v>3.5816546960936999</v>
      </c>
      <c r="D466" s="43">
        <f t="shared" si="141"/>
        <v>6.8129847805272759E-3</v>
      </c>
      <c r="E466" s="42">
        <v>2.2816546960937001</v>
      </c>
      <c r="F466" s="26"/>
      <c r="G466" s="65" t="s">
        <v>74</v>
      </c>
      <c r="H466" s="15">
        <v>0</v>
      </c>
      <c r="I466" s="71">
        <v>0</v>
      </c>
      <c r="J466" s="71">
        <v>0</v>
      </c>
      <c r="K466" s="15">
        <v>2</v>
      </c>
      <c r="L466" s="71">
        <v>1.7</v>
      </c>
      <c r="M466" s="71">
        <v>1.5</v>
      </c>
      <c r="N466" s="15">
        <v>0</v>
      </c>
      <c r="O466" s="71">
        <v>0</v>
      </c>
      <c r="P466" s="71">
        <v>0</v>
      </c>
      <c r="Q466" s="15">
        <v>0</v>
      </c>
      <c r="R466" s="71">
        <v>0</v>
      </c>
      <c r="S466" s="71">
        <v>0</v>
      </c>
      <c r="T466" s="70">
        <v>2</v>
      </c>
      <c r="U466" s="72">
        <v>1.8816546960937</v>
      </c>
      <c r="V466" s="72">
        <v>0.78165469609370009</v>
      </c>
      <c r="W466" s="15">
        <v>0</v>
      </c>
      <c r="X466" s="71">
        <v>0</v>
      </c>
      <c r="Y466" s="71">
        <v>0</v>
      </c>
    </row>
    <row r="467" spans="1:25" x14ac:dyDescent="0.25">
      <c r="A467" s="44" t="s">
        <v>77</v>
      </c>
      <c r="B467" s="41">
        <v>2</v>
      </c>
      <c r="C467" s="42">
        <v>0.40637499999999993</v>
      </c>
      <c r="D467" s="43">
        <f t="shared" si="141"/>
        <v>7.7300212474595874E-4</v>
      </c>
      <c r="E467" s="42">
        <v>0</v>
      </c>
      <c r="F467" s="26"/>
      <c r="G467" s="65" t="s">
        <v>77</v>
      </c>
      <c r="H467" s="15">
        <v>0</v>
      </c>
      <c r="I467" s="71">
        <v>0</v>
      </c>
      <c r="J467" s="71">
        <v>0</v>
      </c>
      <c r="K467" s="15">
        <v>0</v>
      </c>
      <c r="L467" s="71">
        <v>0</v>
      </c>
      <c r="M467" s="71">
        <v>0</v>
      </c>
      <c r="N467" s="15">
        <v>0</v>
      </c>
      <c r="O467" s="71">
        <v>0</v>
      </c>
      <c r="P467" s="71">
        <v>0</v>
      </c>
      <c r="Q467" s="15">
        <v>0</v>
      </c>
      <c r="R467" s="71">
        <v>0</v>
      </c>
      <c r="S467" s="71">
        <v>0</v>
      </c>
      <c r="T467" s="70">
        <v>2</v>
      </c>
      <c r="U467" s="72">
        <v>0.40637499999999993</v>
      </c>
      <c r="V467" s="72">
        <v>0</v>
      </c>
      <c r="W467" s="15">
        <v>0</v>
      </c>
      <c r="X467" s="71">
        <v>0</v>
      </c>
      <c r="Y467" s="71">
        <v>0</v>
      </c>
    </row>
    <row r="468" spans="1:25" x14ac:dyDescent="0.25">
      <c r="A468" s="44" t="s">
        <v>76</v>
      </c>
      <c r="B468" s="41">
        <v>2</v>
      </c>
      <c r="C468" s="42">
        <v>18.415516255565979</v>
      </c>
      <c r="D468" s="43">
        <f t="shared" si="141"/>
        <v>3.5029795616970158E-2</v>
      </c>
      <c r="E468" s="42">
        <v>0</v>
      </c>
      <c r="F468" s="26"/>
      <c r="G468" s="65" t="s">
        <v>76</v>
      </c>
      <c r="H468" s="15">
        <v>1</v>
      </c>
      <c r="I468" s="71">
        <v>10.68826735</v>
      </c>
      <c r="J468" s="71">
        <v>0</v>
      </c>
      <c r="K468" s="15">
        <v>1</v>
      </c>
      <c r="L468" s="71">
        <v>7.5</v>
      </c>
      <c r="M468" s="71">
        <v>0</v>
      </c>
      <c r="N468" s="15">
        <v>0</v>
      </c>
      <c r="O468" s="71">
        <v>0</v>
      </c>
      <c r="P468" s="71">
        <v>0</v>
      </c>
      <c r="Q468" s="15">
        <v>0</v>
      </c>
      <c r="R468" s="71">
        <v>0</v>
      </c>
      <c r="S468" s="71">
        <v>0</v>
      </c>
      <c r="T468" s="70">
        <v>0</v>
      </c>
      <c r="U468" s="72">
        <v>0.22724890556597879</v>
      </c>
      <c r="V468" s="72">
        <v>0</v>
      </c>
      <c r="W468" s="15">
        <v>0</v>
      </c>
      <c r="X468" s="71">
        <v>0</v>
      </c>
      <c r="Y468" s="71">
        <v>0</v>
      </c>
    </row>
    <row r="469" spans="1:25" x14ac:dyDescent="0.25">
      <c r="A469" s="44" t="s">
        <v>73</v>
      </c>
      <c r="B469" s="41">
        <v>6</v>
      </c>
      <c r="C469" s="42">
        <v>37.282109949999999</v>
      </c>
      <c r="D469" s="43">
        <f t="shared" si="141"/>
        <v>7.0917625853860231E-2</v>
      </c>
      <c r="E469" s="42">
        <v>0</v>
      </c>
      <c r="F469" s="26"/>
      <c r="G469" s="65" t="s">
        <v>73</v>
      </c>
      <c r="H469" s="15">
        <v>2</v>
      </c>
      <c r="I469" s="71">
        <v>10.660645949999999</v>
      </c>
      <c r="J469" s="71">
        <v>0</v>
      </c>
      <c r="K469" s="15">
        <v>4</v>
      </c>
      <c r="L469" s="71">
        <v>26.49</v>
      </c>
      <c r="M469" s="71">
        <v>0</v>
      </c>
      <c r="N469" s="15">
        <v>0</v>
      </c>
      <c r="O469" s="71">
        <v>0</v>
      </c>
      <c r="P469" s="71">
        <v>0</v>
      </c>
      <c r="Q469" s="15">
        <v>0</v>
      </c>
      <c r="R469" s="71">
        <v>0</v>
      </c>
      <c r="S469" s="71">
        <v>0</v>
      </c>
      <c r="T469" s="70">
        <v>0</v>
      </c>
      <c r="U469" s="72">
        <v>0.131464</v>
      </c>
      <c r="V469" s="72">
        <v>0</v>
      </c>
      <c r="W469" s="15">
        <v>0</v>
      </c>
      <c r="X469" s="71">
        <v>0</v>
      </c>
      <c r="Y469" s="71">
        <v>0</v>
      </c>
    </row>
    <row r="470" spans="1:25" x14ac:dyDescent="0.25">
      <c r="A470" s="44" t="s">
        <v>75</v>
      </c>
      <c r="B470" s="41">
        <v>35</v>
      </c>
      <c r="C470" s="42">
        <v>103.54369790475236</v>
      </c>
      <c r="D470" s="43">
        <f t="shared" si="141"/>
        <v>0.1969597009767512</v>
      </c>
      <c r="E470" s="42">
        <v>25.417666000000001</v>
      </c>
      <c r="F470" s="26"/>
      <c r="G470" s="65" t="s">
        <v>75</v>
      </c>
      <c r="H470" s="15">
        <v>4</v>
      </c>
      <c r="I470" s="71">
        <v>40.552959399999999</v>
      </c>
      <c r="J470" s="71">
        <v>10</v>
      </c>
      <c r="K470" s="15">
        <v>10</v>
      </c>
      <c r="L470" s="71">
        <v>53.5</v>
      </c>
      <c r="M470" s="71">
        <v>15</v>
      </c>
      <c r="N470" s="15">
        <v>0</v>
      </c>
      <c r="O470" s="71">
        <v>0</v>
      </c>
      <c r="P470" s="71">
        <v>0</v>
      </c>
      <c r="Q470" s="15">
        <v>0</v>
      </c>
      <c r="R470" s="71">
        <v>0</v>
      </c>
      <c r="S470" s="71">
        <v>0</v>
      </c>
      <c r="T470" s="70">
        <v>21</v>
      </c>
      <c r="U470" s="72">
        <v>9.4907385047523718</v>
      </c>
      <c r="V470" s="72">
        <v>0.41766599999999998</v>
      </c>
      <c r="W470" s="15">
        <v>0</v>
      </c>
      <c r="X470" s="71">
        <v>0</v>
      </c>
      <c r="Y470" s="71">
        <v>0</v>
      </c>
    </row>
    <row r="471" spans="1:25" x14ac:dyDescent="0.25">
      <c r="A471" s="44" t="s">
        <v>68</v>
      </c>
      <c r="B471" s="41">
        <v>38</v>
      </c>
      <c r="C471" s="42">
        <v>196.01840190000001</v>
      </c>
      <c r="D471" s="43">
        <f t="shared" si="141"/>
        <v>0.37286408159460427</v>
      </c>
      <c r="E471" s="42">
        <v>0</v>
      </c>
      <c r="F471" s="26"/>
      <c r="G471" s="65" t="s">
        <v>68</v>
      </c>
      <c r="H471" s="15">
        <v>6</v>
      </c>
      <c r="I471" s="71">
        <v>59.96687781</v>
      </c>
      <c r="J471" s="71">
        <v>0</v>
      </c>
      <c r="K471" s="15">
        <v>13</v>
      </c>
      <c r="L471" s="71">
        <v>122.50283748000001</v>
      </c>
      <c r="M471" s="71">
        <v>0</v>
      </c>
      <c r="N471" s="15">
        <v>0</v>
      </c>
      <c r="O471" s="71">
        <v>0</v>
      </c>
      <c r="P471" s="71">
        <v>0</v>
      </c>
      <c r="Q471" s="15">
        <v>0</v>
      </c>
      <c r="R471" s="71">
        <v>0</v>
      </c>
      <c r="S471" s="71">
        <v>0</v>
      </c>
      <c r="T471" s="70">
        <v>19</v>
      </c>
      <c r="U471" s="72">
        <v>13.548686609999999</v>
      </c>
      <c r="V471" s="72">
        <v>0</v>
      </c>
      <c r="W471" s="15">
        <v>0</v>
      </c>
      <c r="X471" s="71">
        <v>0</v>
      </c>
      <c r="Y471" s="71">
        <v>0</v>
      </c>
    </row>
    <row r="472" spans="1:25" x14ac:dyDescent="0.25">
      <c r="A472" s="44" t="s">
        <v>69</v>
      </c>
      <c r="B472" s="41">
        <v>8</v>
      </c>
      <c r="C472" s="42">
        <v>67.605361128205132</v>
      </c>
      <c r="D472" s="43">
        <f t="shared" si="141"/>
        <v>0.12859818590297242</v>
      </c>
      <c r="E472" s="42">
        <v>0.25</v>
      </c>
      <c r="F472" s="26"/>
      <c r="G472" s="65" t="s">
        <v>69</v>
      </c>
      <c r="H472" s="15">
        <v>2</v>
      </c>
      <c r="I472" s="71">
        <v>29.65</v>
      </c>
      <c r="J472" s="71">
        <v>0</v>
      </c>
      <c r="K472" s="15">
        <v>4</v>
      </c>
      <c r="L472" s="71">
        <v>36.934156000000002</v>
      </c>
      <c r="M472" s="71">
        <v>0</v>
      </c>
      <c r="N472" s="15">
        <v>0</v>
      </c>
      <c r="O472" s="71">
        <v>0</v>
      </c>
      <c r="P472" s="71">
        <v>0</v>
      </c>
      <c r="Q472" s="15">
        <v>0</v>
      </c>
      <c r="R472" s="71">
        <v>0</v>
      </c>
      <c r="S472" s="71">
        <v>0</v>
      </c>
      <c r="T472" s="70">
        <v>2</v>
      </c>
      <c r="U472" s="72">
        <v>1.0212051282051284</v>
      </c>
      <c r="V472" s="72">
        <v>0.25</v>
      </c>
      <c r="W472" s="15">
        <v>0</v>
      </c>
      <c r="X472" s="71">
        <v>0</v>
      </c>
      <c r="Y472" s="71">
        <v>0</v>
      </c>
    </row>
    <row r="473" spans="1:25" x14ac:dyDescent="0.25">
      <c r="A473" s="29" t="s">
        <v>45</v>
      </c>
      <c r="B473" s="34">
        <f>B474+B486</f>
        <v>3570</v>
      </c>
      <c r="C473" s="30">
        <f t="shared" ref="C473:E473" si="142">C474+C486</f>
        <v>13579.707054480834</v>
      </c>
      <c r="D473" s="35">
        <f t="shared" si="142"/>
        <v>1.0000000000000002</v>
      </c>
      <c r="E473" s="30">
        <f t="shared" si="142"/>
        <v>1108.7648933218011</v>
      </c>
      <c r="F473" s="26"/>
      <c r="G473" s="62" t="s">
        <v>45</v>
      </c>
      <c r="H473" s="68">
        <f>SUM(H475:H485)</f>
        <v>227</v>
      </c>
      <c r="I473" s="69">
        <f t="shared" ref="I473:Y473" si="143">SUM(I475:I485)</f>
        <v>10947.300570149999</v>
      </c>
      <c r="J473" s="69">
        <f t="shared" si="143"/>
        <v>625</v>
      </c>
      <c r="K473" s="68">
        <f t="shared" si="143"/>
        <v>38</v>
      </c>
      <c r="L473" s="69">
        <f t="shared" si="143"/>
        <v>397.84493999999995</v>
      </c>
      <c r="M473" s="69">
        <f t="shared" si="143"/>
        <v>7.25</v>
      </c>
      <c r="N473" s="68">
        <f t="shared" si="143"/>
        <v>1</v>
      </c>
      <c r="O473" s="69">
        <f t="shared" si="143"/>
        <v>25</v>
      </c>
      <c r="P473" s="69">
        <f t="shared" si="143"/>
        <v>0</v>
      </c>
      <c r="Q473" s="68">
        <f t="shared" si="143"/>
        <v>0</v>
      </c>
      <c r="R473" s="69">
        <f t="shared" si="143"/>
        <v>0</v>
      </c>
      <c r="S473" s="69">
        <f t="shared" si="143"/>
        <v>0</v>
      </c>
      <c r="T473" s="68">
        <f t="shared" si="143"/>
        <v>295</v>
      </c>
      <c r="U473" s="69">
        <f t="shared" si="143"/>
        <v>176.74902581346976</v>
      </c>
      <c r="V473" s="69">
        <f t="shared" si="143"/>
        <v>7.362271068301192</v>
      </c>
      <c r="W473" s="68">
        <f t="shared" si="143"/>
        <v>3009</v>
      </c>
      <c r="X473" s="69">
        <f t="shared" si="143"/>
        <v>2032.8125185173676</v>
      </c>
      <c r="Y473" s="69">
        <f t="shared" si="143"/>
        <v>469.15262225349989</v>
      </c>
    </row>
    <row r="474" spans="1:25" x14ac:dyDescent="0.25">
      <c r="A474" s="36" t="s">
        <v>82</v>
      </c>
      <c r="B474" s="37">
        <f>SUM(B475:B485)</f>
        <v>561</v>
      </c>
      <c r="C474" s="38">
        <f t="shared" ref="C474:E474" si="144">SUM(C475:C485)</f>
        <v>11546.894535963467</v>
      </c>
      <c r="D474" s="39">
        <f t="shared" si="144"/>
        <v>0.85030512732256569</v>
      </c>
      <c r="E474" s="38">
        <f t="shared" si="144"/>
        <v>639.6122710683012</v>
      </c>
      <c r="F474" s="26"/>
      <c r="G474" s="63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</row>
    <row r="475" spans="1:25" x14ac:dyDescent="0.25">
      <c r="A475" s="40" t="s">
        <v>67</v>
      </c>
      <c r="B475" s="41">
        <v>135</v>
      </c>
      <c r="C475" s="42">
        <v>1445.9838421299999</v>
      </c>
      <c r="D475" s="43">
        <f>C475/$C$473</f>
        <v>0.10648122498731481</v>
      </c>
      <c r="E475" s="42">
        <v>9.2700000000000005E-2</v>
      </c>
      <c r="F475" s="26"/>
      <c r="G475" s="65" t="s">
        <v>67</v>
      </c>
      <c r="H475" s="15">
        <v>51</v>
      </c>
      <c r="I475" s="71">
        <v>1359.7552421299997</v>
      </c>
      <c r="J475" s="71">
        <v>0</v>
      </c>
      <c r="K475" s="15">
        <v>4</v>
      </c>
      <c r="L475" s="71">
        <v>26.66</v>
      </c>
      <c r="M475" s="71">
        <v>0</v>
      </c>
      <c r="N475" s="15">
        <v>1</v>
      </c>
      <c r="O475" s="71">
        <v>25</v>
      </c>
      <c r="P475" s="71">
        <v>0</v>
      </c>
      <c r="Q475" s="15">
        <v>0</v>
      </c>
      <c r="R475" s="71">
        <v>0</v>
      </c>
      <c r="S475" s="71">
        <v>0</v>
      </c>
      <c r="T475" s="70">
        <v>79</v>
      </c>
      <c r="U475" s="72">
        <v>34.568600000000018</v>
      </c>
      <c r="V475" s="72">
        <v>9.2700000000000005E-2</v>
      </c>
      <c r="W475" s="15">
        <v>0</v>
      </c>
      <c r="X475" s="71">
        <v>0</v>
      </c>
      <c r="Y475" s="71">
        <v>0</v>
      </c>
    </row>
    <row r="476" spans="1:25" x14ac:dyDescent="0.25">
      <c r="A476" s="40" t="s">
        <v>72</v>
      </c>
      <c r="B476" s="41">
        <v>46</v>
      </c>
      <c r="C476" s="42">
        <v>1336.0333273699998</v>
      </c>
      <c r="D476" s="43">
        <f t="shared" ref="D476:D485" si="145">C476/$C$473</f>
        <v>9.8384547031090411E-2</v>
      </c>
      <c r="E476" s="42">
        <v>200.5</v>
      </c>
      <c r="F476" s="26"/>
      <c r="G476" s="65" t="s">
        <v>72</v>
      </c>
      <c r="H476" s="15">
        <v>20</v>
      </c>
      <c r="I476" s="71">
        <v>1300.4353273699999</v>
      </c>
      <c r="J476" s="71">
        <v>200</v>
      </c>
      <c r="K476" s="15">
        <v>2</v>
      </c>
      <c r="L476" s="71">
        <v>18</v>
      </c>
      <c r="M476" s="71">
        <v>0</v>
      </c>
      <c r="N476" s="15">
        <v>0</v>
      </c>
      <c r="O476" s="71">
        <v>0</v>
      </c>
      <c r="P476" s="71">
        <v>0</v>
      </c>
      <c r="Q476" s="15">
        <v>0</v>
      </c>
      <c r="R476" s="71">
        <v>0</v>
      </c>
      <c r="S476" s="71">
        <v>0</v>
      </c>
      <c r="T476" s="70">
        <v>24</v>
      </c>
      <c r="U476" s="72">
        <v>17.597999999999999</v>
      </c>
      <c r="V476" s="72">
        <v>0.5</v>
      </c>
      <c r="W476" s="15">
        <v>0</v>
      </c>
      <c r="X476" s="71">
        <v>0</v>
      </c>
      <c r="Y476" s="71">
        <v>0</v>
      </c>
    </row>
    <row r="477" spans="1:25" x14ac:dyDescent="0.25">
      <c r="A477" s="40" t="s">
        <v>71</v>
      </c>
      <c r="B477" s="41">
        <v>63</v>
      </c>
      <c r="C477" s="42">
        <v>1518.1410176889742</v>
      </c>
      <c r="D477" s="43">
        <f t="shared" si="145"/>
        <v>0.11179482823880506</v>
      </c>
      <c r="E477" s="42">
        <v>0.125</v>
      </c>
      <c r="F477" s="26"/>
      <c r="G477" s="65" t="s">
        <v>71</v>
      </c>
      <c r="H477" s="15">
        <v>24</v>
      </c>
      <c r="I477" s="71">
        <v>1474.0671383500001</v>
      </c>
      <c r="J477" s="71">
        <v>0</v>
      </c>
      <c r="K477" s="15">
        <v>8</v>
      </c>
      <c r="L477" s="71">
        <v>21.6</v>
      </c>
      <c r="M477" s="71">
        <v>0</v>
      </c>
      <c r="N477" s="15">
        <v>0</v>
      </c>
      <c r="O477" s="71">
        <v>0</v>
      </c>
      <c r="P477" s="71">
        <v>0</v>
      </c>
      <c r="Q477" s="15">
        <v>0</v>
      </c>
      <c r="R477" s="71">
        <v>0</v>
      </c>
      <c r="S477" s="71">
        <v>0</v>
      </c>
      <c r="T477" s="70">
        <v>31</v>
      </c>
      <c r="U477" s="72">
        <v>22.473879338974367</v>
      </c>
      <c r="V477" s="72">
        <v>0.125</v>
      </c>
      <c r="W477" s="15">
        <v>0</v>
      </c>
      <c r="X477" s="71">
        <v>0</v>
      </c>
      <c r="Y477" s="71">
        <v>0</v>
      </c>
    </row>
    <row r="478" spans="1:25" x14ac:dyDescent="0.25">
      <c r="A478" s="40" t="s">
        <v>66</v>
      </c>
      <c r="B478" s="41">
        <v>62</v>
      </c>
      <c r="C478" s="42">
        <v>1360.9966272884212</v>
      </c>
      <c r="D478" s="43">
        <f t="shared" si="145"/>
        <v>0.10022282673905984</v>
      </c>
      <c r="E478" s="42">
        <v>168.890423</v>
      </c>
      <c r="F478" s="26"/>
      <c r="G478" s="65" t="s">
        <v>66</v>
      </c>
      <c r="H478" s="15">
        <v>31</v>
      </c>
      <c r="I478" s="71">
        <v>1330.4295569200001</v>
      </c>
      <c r="J478" s="71">
        <v>165</v>
      </c>
      <c r="K478" s="15">
        <v>2</v>
      </c>
      <c r="L478" s="71">
        <v>10.75</v>
      </c>
      <c r="M478" s="71">
        <v>1.25</v>
      </c>
      <c r="N478" s="15">
        <v>0</v>
      </c>
      <c r="O478" s="71">
        <v>0</v>
      </c>
      <c r="P478" s="71">
        <v>0</v>
      </c>
      <c r="Q478" s="15">
        <v>0</v>
      </c>
      <c r="R478" s="71">
        <v>0</v>
      </c>
      <c r="S478" s="71">
        <v>0</v>
      </c>
      <c r="T478" s="70">
        <v>29</v>
      </c>
      <c r="U478" s="72">
        <v>19.817070368421053</v>
      </c>
      <c r="V478" s="72">
        <v>2.6404230000000002</v>
      </c>
      <c r="W478" s="15">
        <v>1707</v>
      </c>
      <c r="X478" s="71">
        <v>1115.4194103454338</v>
      </c>
      <c r="Y478" s="71">
        <v>333.58946221349993</v>
      </c>
    </row>
    <row r="479" spans="1:25" x14ac:dyDescent="0.25">
      <c r="A479" s="40" t="s">
        <v>74</v>
      </c>
      <c r="B479" s="41">
        <v>20</v>
      </c>
      <c r="C479" s="42">
        <v>361.97027662830118</v>
      </c>
      <c r="D479" s="43">
        <f t="shared" si="145"/>
        <v>2.665523454785157E-2</v>
      </c>
      <c r="E479" s="42">
        <v>268.76552206830121</v>
      </c>
      <c r="F479" s="26"/>
      <c r="G479" s="65" t="s">
        <v>74</v>
      </c>
      <c r="H479" s="15">
        <v>6</v>
      </c>
      <c r="I479" s="71">
        <v>331.99875456000001</v>
      </c>
      <c r="J479" s="71">
        <v>260</v>
      </c>
      <c r="K479" s="15">
        <v>6</v>
      </c>
      <c r="L479" s="71">
        <v>25</v>
      </c>
      <c r="M479" s="71">
        <v>6</v>
      </c>
      <c r="N479" s="15">
        <v>0</v>
      </c>
      <c r="O479" s="71">
        <v>0</v>
      </c>
      <c r="P479" s="71">
        <v>0</v>
      </c>
      <c r="Q479" s="15">
        <v>0</v>
      </c>
      <c r="R479" s="71">
        <v>0</v>
      </c>
      <c r="S479" s="71">
        <v>0</v>
      </c>
      <c r="T479" s="70">
        <v>8</v>
      </c>
      <c r="U479" s="72">
        <v>4.9715220683011925</v>
      </c>
      <c r="V479" s="72">
        <v>2.7655220683011916</v>
      </c>
      <c r="W479" s="15">
        <v>0</v>
      </c>
      <c r="X479" s="71">
        <v>0</v>
      </c>
      <c r="Y479" s="71">
        <v>0</v>
      </c>
    </row>
    <row r="480" spans="1:25" x14ac:dyDescent="0.25">
      <c r="A480" s="40" t="s">
        <v>70</v>
      </c>
      <c r="B480" s="41">
        <v>30</v>
      </c>
      <c r="C480" s="42">
        <v>250.42237582999999</v>
      </c>
      <c r="D480" s="43">
        <f t="shared" si="145"/>
        <v>1.8440926216252158E-2</v>
      </c>
      <c r="E480" s="42">
        <v>7.0269999999999999E-2</v>
      </c>
      <c r="F480" s="26"/>
      <c r="G480" s="65" t="s">
        <v>77</v>
      </c>
      <c r="H480" s="15">
        <v>11</v>
      </c>
      <c r="I480" s="71">
        <v>243.74050283</v>
      </c>
      <c r="J480" s="71">
        <v>0</v>
      </c>
      <c r="K480" s="15">
        <v>0</v>
      </c>
      <c r="L480" s="71">
        <v>0</v>
      </c>
      <c r="M480" s="71">
        <v>0</v>
      </c>
      <c r="N480" s="15">
        <v>0</v>
      </c>
      <c r="O480" s="71">
        <v>0</v>
      </c>
      <c r="P480" s="71">
        <v>0</v>
      </c>
      <c r="Q480" s="15">
        <v>0</v>
      </c>
      <c r="R480" s="71">
        <v>0</v>
      </c>
      <c r="S480" s="71">
        <v>0</v>
      </c>
      <c r="T480" s="70">
        <v>19</v>
      </c>
      <c r="U480" s="72">
        <v>6.6818729999999986</v>
      </c>
      <c r="V480" s="72">
        <v>7.0269999999999999E-2</v>
      </c>
      <c r="W480" s="15">
        <v>1302</v>
      </c>
      <c r="X480" s="71">
        <v>917.39310817193382</v>
      </c>
      <c r="Y480" s="71">
        <v>135.56316003999999</v>
      </c>
    </row>
    <row r="481" spans="1:25" x14ac:dyDescent="0.25">
      <c r="A481" s="40" t="s">
        <v>76</v>
      </c>
      <c r="B481" s="41">
        <v>0</v>
      </c>
      <c r="C481" s="42">
        <v>0.34324890556597876</v>
      </c>
      <c r="D481" s="43">
        <f t="shared" si="145"/>
        <v>2.5276606055556882E-5</v>
      </c>
      <c r="E481" s="42">
        <v>0</v>
      </c>
      <c r="F481" s="26"/>
      <c r="G481" s="65" t="s">
        <v>76</v>
      </c>
      <c r="H481" s="15">
        <v>0</v>
      </c>
      <c r="I481" s="71">
        <v>0</v>
      </c>
      <c r="J481" s="71">
        <v>0</v>
      </c>
      <c r="K481" s="15">
        <v>0</v>
      </c>
      <c r="L481" s="71">
        <v>0</v>
      </c>
      <c r="M481" s="71">
        <v>0</v>
      </c>
      <c r="N481" s="15">
        <v>0</v>
      </c>
      <c r="O481" s="71">
        <v>0</v>
      </c>
      <c r="P481" s="71">
        <v>0</v>
      </c>
      <c r="Q481" s="15">
        <v>0</v>
      </c>
      <c r="R481" s="71">
        <v>0</v>
      </c>
      <c r="S481" s="71">
        <v>0</v>
      </c>
      <c r="T481" s="70">
        <v>0</v>
      </c>
      <c r="U481" s="72">
        <v>0.34324890556597876</v>
      </c>
      <c r="V481" s="72">
        <v>0</v>
      </c>
      <c r="W481" s="15">
        <v>0</v>
      </c>
      <c r="X481" s="71">
        <v>0</v>
      </c>
      <c r="Y481" s="71">
        <v>0</v>
      </c>
    </row>
    <row r="482" spans="1:25" x14ac:dyDescent="0.25">
      <c r="A482" s="40" t="s">
        <v>73</v>
      </c>
      <c r="B482" s="41">
        <v>16</v>
      </c>
      <c r="C482" s="42">
        <v>173.12408763999997</v>
      </c>
      <c r="D482" s="43">
        <f t="shared" si="145"/>
        <v>1.2748735075465048E-2</v>
      </c>
      <c r="E482" s="42">
        <v>0</v>
      </c>
      <c r="F482" s="26"/>
      <c r="G482" s="65" t="s">
        <v>73</v>
      </c>
      <c r="H482" s="15">
        <v>6</v>
      </c>
      <c r="I482" s="71">
        <v>144.12612463999997</v>
      </c>
      <c r="J482" s="71">
        <v>0</v>
      </c>
      <c r="K482" s="15">
        <v>5</v>
      </c>
      <c r="L482" s="71">
        <v>27.28</v>
      </c>
      <c r="M482" s="71">
        <v>0</v>
      </c>
      <c r="N482" s="15">
        <v>0</v>
      </c>
      <c r="O482" s="71">
        <v>0</v>
      </c>
      <c r="P482" s="71">
        <v>0</v>
      </c>
      <c r="Q482" s="15">
        <v>0</v>
      </c>
      <c r="R482" s="71">
        <v>0</v>
      </c>
      <c r="S482" s="71">
        <v>0</v>
      </c>
      <c r="T482" s="70">
        <v>5</v>
      </c>
      <c r="U482" s="72">
        <v>1.7179630000000001</v>
      </c>
      <c r="V482" s="72">
        <v>0</v>
      </c>
      <c r="W482" s="15">
        <v>0</v>
      </c>
      <c r="X482" s="71">
        <v>0</v>
      </c>
      <c r="Y482" s="71">
        <v>0</v>
      </c>
    </row>
    <row r="483" spans="1:25" x14ac:dyDescent="0.25">
      <c r="A483" s="40" t="s">
        <v>75</v>
      </c>
      <c r="B483" s="41">
        <v>35</v>
      </c>
      <c r="C483" s="42">
        <v>256.21488410400201</v>
      </c>
      <c r="D483" s="43">
        <f t="shared" si="145"/>
        <v>1.8867482418883252E-2</v>
      </c>
      <c r="E483" s="42">
        <v>1.0625</v>
      </c>
      <c r="F483" s="26"/>
      <c r="G483" s="65" t="s">
        <v>75</v>
      </c>
      <c r="H483" s="15">
        <v>7</v>
      </c>
      <c r="I483" s="71">
        <v>233.86537610000002</v>
      </c>
      <c r="J483" s="71">
        <v>0</v>
      </c>
      <c r="K483" s="15">
        <v>2</v>
      </c>
      <c r="L483" s="71">
        <v>4</v>
      </c>
      <c r="M483" s="71">
        <v>0</v>
      </c>
      <c r="N483" s="15">
        <v>0</v>
      </c>
      <c r="O483" s="71">
        <v>0</v>
      </c>
      <c r="P483" s="71">
        <v>0</v>
      </c>
      <c r="Q483" s="15">
        <v>0</v>
      </c>
      <c r="R483" s="71">
        <v>0</v>
      </c>
      <c r="S483" s="71">
        <v>0</v>
      </c>
      <c r="T483" s="70">
        <v>26</v>
      </c>
      <c r="U483" s="72">
        <v>18.349508004002001</v>
      </c>
      <c r="V483" s="72">
        <v>1.0625</v>
      </c>
      <c r="W483" s="15">
        <v>0</v>
      </c>
      <c r="X483" s="71">
        <v>0</v>
      </c>
      <c r="Y483" s="71">
        <v>0</v>
      </c>
    </row>
    <row r="484" spans="1:25" x14ac:dyDescent="0.25">
      <c r="A484" s="40" t="s">
        <v>68</v>
      </c>
      <c r="B484" s="41">
        <v>89</v>
      </c>
      <c r="C484" s="42">
        <v>3512.0076606500002</v>
      </c>
      <c r="D484" s="43">
        <f t="shared" si="145"/>
        <v>0.25862175425140405</v>
      </c>
      <c r="E484" s="42">
        <v>0</v>
      </c>
      <c r="F484" s="26"/>
      <c r="G484" s="65" t="s">
        <v>68</v>
      </c>
      <c r="H484" s="15">
        <v>43</v>
      </c>
      <c r="I484" s="71">
        <v>3249.3544206500001</v>
      </c>
      <c r="J484" s="71">
        <v>0</v>
      </c>
      <c r="K484" s="15">
        <v>5</v>
      </c>
      <c r="L484" s="71">
        <v>231.43493999999998</v>
      </c>
      <c r="M484" s="71">
        <v>0</v>
      </c>
      <c r="N484" s="15">
        <v>0</v>
      </c>
      <c r="O484" s="71">
        <v>0</v>
      </c>
      <c r="P484" s="71">
        <v>0</v>
      </c>
      <c r="Q484" s="15">
        <v>0</v>
      </c>
      <c r="R484" s="71">
        <v>0</v>
      </c>
      <c r="S484" s="71">
        <v>0</v>
      </c>
      <c r="T484" s="70">
        <v>41</v>
      </c>
      <c r="U484" s="72">
        <v>31.218300000000006</v>
      </c>
      <c r="V484" s="72">
        <v>0</v>
      </c>
      <c r="W484" s="15">
        <v>0</v>
      </c>
      <c r="X484" s="71">
        <v>0</v>
      </c>
      <c r="Y484" s="71">
        <v>0</v>
      </c>
    </row>
    <row r="485" spans="1:25" x14ac:dyDescent="0.25">
      <c r="A485" s="40" t="s">
        <v>69</v>
      </c>
      <c r="B485" s="41">
        <v>65</v>
      </c>
      <c r="C485" s="42">
        <v>1331.6571877282049</v>
      </c>
      <c r="D485" s="43">
        <f t="shared" si="145"/>
        <v>9.8062291210383956E-2</v>
      </c>
      <c r="E485" s="42">
        <v>0.10585600000000001</v>
      </c>
      <c r="F485" s="26"/>
      <c r="G485" s="65" t="s">
        <v>69</v>
      </c>
      <c r="H485" s="15">
        <v>28</v>
      </c>
      <c r="I485" s="71">
        <v>1279.5281266</v>
      </c>
      <c r="J485" s="71">
        <v>0</v>
      </c>
      <c r="K485" s="15">
        <v>4</v>
      </c>
      <c r="L485" s="71">
        <v>33.119999999999997</v>
      </c>
      <c r="M485" s="71">
        <v>0</v>
      </c>
      <c r="N485" s="15">
        <v>0</v>
      </c>
      <c r="O485" s="71">
        <v>0</v>
      </c>
      <c r="P485" s="71">
        <v>0</v>
      </c>
      <c r="Q485" s="15">
        <v>0</v>
      </c>
      <c r="R485" s="71">
        <v>0</v>
      </c>
      <c r="S485" s="71">
        <v>0</v>
      </c>
      <c r="T485" s="70">
        <v>33</v>
      </c>
      <c r="U485" s="72">
        <v>19.009061128205126</v>
      </c>
      <c r="V485" s="72">
        <v>0.10585600000000001</v>
      </c>
      <c r="W485" s="15">
        <v>0</v>
      </c>
      <c r="X485" s="71">
        <v>0</v>
      </c>
      <c r="Y485" s="71">
        <v>0</v>
      </c>
    </row>
    <row r="486" spans="1:25" ht="17.25" x14ac:dyDescent="0.25">
      <c r="A486" s="49" t="s">
        <v>122</v>
      </c>
      <c r="B486" s="37">
        <f>SUM(B487:B488)</f>
        <v>3009</v>
      </c>
      <c r="C486" s="38">
        <f t="shared" ref="C486:D486" si="146">SUM(C487:C488)</f>
        <v>2032.8125185173676</v>
      </c>
      <c r="D486" s="39">
        <f t="shared" si="146"/>
        <v>0.1496948726774345</v>
      </c>
      <c r="E486" s="38">
        <f>SUM(E487:E488)</f>
        <v>469.15262225349989</v>
      </c>
      <c r="F486" s="73"/>
      <c r="G486" s="65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</row>
    <row r="487" spans="1:25" x14ac:dyDescent="0.25">
      <c r="A487" s="40" t="s">
        <v>66</v>
      </c>
      <c r="B487" s="41">
        <v>1707</v>
      </c>
      <c r="C487" s="42">
        <v>1115.4194103454338</v>
      </c>
      <c r="D487" s="43">
        <f t="shared" ref="D487:D488" si="147">C487/$C$473</f>
        <v>8.213869458821528E-2</v>
      </c>
      <c r="E487" s="42">
        <v>333.58946221349993</v>
      </c>
      <c r="F487" s="26"/>
      <c r="G487" s="65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</row>
    <row r="488" spans="1:25" x14ac:dyDescent="0.25">
      <c r="A488" s="40" t="s">
        <v>70</v>
      </c>
      <c r="B488" s="41">
        <v>1302</v>
      </c>
      <c r="C488" s="42">
        <v>917.39310817193382</v>
      </c>
      <c r="D488" s="43">
        <f t="shared" si="147"/>
        <v>6.7556178089219224E-2</v>
      </c>
      <c r="E488" s="42">
        <v>135.56316003999999</v>
      </c>
      <c r="F488" s="26"/>
      <c r="G488" s="65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</row>
    <row r="489" spans="1:25" x14ac:dyDescent="0.25">
      <c r="A489" s="29" t="s">
        <v>94</v>
      </c>
      <c r="B489" s="34">
        <f>SUM(B490:B494)</f>
        <v>13</v>
      </c>
      <c r="C489" s="30">
        <f t="shared" ref="C489:E489" si="148">SUM(C490:C494)</f>
        <v>100.49000000000001</v>
      </c>
      <c r="D489" s="35">
        <f t="shared" si="148"/>
        <v>1</v>
      </c>
      <c r="E489" s="30">
        <f t="shared" si="148"/>
        <v>0</v>
      </c>
      <c r="F489" s="26"/>
      <c r="G489" s="62" t="s">
        <v>94</v>
      </c>
      <c r="H489" s="68">
        <f>SUM(H490:H494)</f>
        <v>12</v>
      </c>
      <c r="I489" s="69">
        <f t="shared" ref="I489:Y489" si="149">SUM(I490:I494)</f>
        <v>100.39000000000001</v>
      </c>
      <c r="J489" s="69">
        <f t="shared" si="149"/>
        <v>0</v>
      </c>
      <c r="K489" s="68">
        <f t="shared" si="149"/>
        <v>0</v>
      </c>
      <c r="L489" s="69">
        <f t="shared" si="149"/>
        <v>0</v>
      </c>
      <c r="M489" s="69">
        <f t="shared" si="149"/>
        <v>0</v>
      </c>
      <c r="N489" s="68">
        <f t="shared" si="149"/>
        <v>0</v>
      </c>
      <c r="O489" s="69">
        <f t="shared" si="149"/>
        <v>0</v>
      </c>
      <c r="P489" s="69">
        <f t="shared" si="149"/>
        <v>0</v>
      </c>
      <c r="Q489" s="68">
        <f t="shared" si="149"/>
        <v>0</v>
      </c>
      <c r="R489" s="69">
        <f t="shared" si="149"/>
        <v>0</v>
      </c>
      <c r="S489" s="69">
        <f t="shared" si="149"/>
        <v>0</v>
      </c>
      <c r="T489" s="68">
        <f t="shared" si="149"/>
        <v>1</v>
      </c>
      <c r="U489" s="69">
        <f t="shared" si="149"/>
        <v>0.1</v>
      </c>
      <c r="V489" s="69">
        <f t="shared" si="149"/>
        <v>0</v>
      </c>
      <c r="W489" s="68">
        <f t="shared" si="149"/>
        <v>0</v>
      </c>
      <c r="X489" s="69">
        <f t="shared" si="149"/>
        <v>0</v>
      </c>
      <c r="Y489" s="69">
        <f t="shared" si="149"/>
        <v>0</v>
      </c>
    </row>
    <row r="490" spans="1:25" x14ac:dyDescent="0.25">
      <c r="A490" s="40" t="s">
        <v>67</v>
      </c>
      <c r="B490" s="41">
        <v>1</v>
      </c>
      <c r="C490" s="42">
        <v>10</v>
      </c>
      <c r="D490" s="43">
        <f>C490/$C$489</f>
        <v>9.9512389292466905E-2</v>
      </c>
      <c r="E490" s="42">
        <v>0</v>
      </c>
      <c r="F490" s="26"/>
      <c r="G490" s="65" t="s">
        <v>67</v>
      </c>
      <c r="H490" s="15">
        <v>1</v>
      </c>
      <c r="I490" s="71">
        <v>10</v>
      </c>
      <c r="J490" s="71">
        <v>0</v>
      </c>
      <c r="K490" s="15">
        <v>0</v>
      </c>
      <c r="L490" s="71">
        <v>0</v>
      </c>
      <c r="M490" s="71">
        <v>0</v>
      </c>
      <c r="N490" s="15">
        <v>0</v>
      </c>
      <c r="O490" s="71">
        <v>0</v>
      </c>
      <c r="P490" s="71">
        <v>0</v>
      </c>
      <c r="Q490" s="15">
        <v>0</v>
      </c>
      <c r="R490" s="71">
        <v>0</v>
      </c>
      <c r="S490" s="71">
        <v>0</v>
      </c>
      <c r="T490" s="70">
        <v>0</v>
      </c>
      <c r="U490" s="72">
        <v>0</v>
      </c>
      <c r="V490" s="72">
        <v>0</v>
      </c>
      <c r="W490" s="15">
        <v>0</v>
      </c>
      <c r="X490" s="71">
        <v>0</v>
      </c>
      <c r="Y490" s="71">
        <v>0</v>
      </c>
    </row>
    <row r="491" spans="1:25" x14ac:dyDescent="0.25">
      <c r="A491" s="40" t="s">
        <v>71</v>
      </c>
      <c r="B491" s="41">
        <v>3</v>
      </c>
      <c r="C491" s="42">
        <v>35.880000000000003</v>
      </c>
      <c r="D491" s="43">
        <f t="shared" ref="D491:D494" si="150">C491/$C$489</f>
        <v>0.35705045278137126</v>
      </c>
      <c r="E491" s="42">
        <v>0</v>
      </c>
      <c r="F491" s="26"/>
      <c r="G491" s="65" t="s">
        <v>71</v>
      </c>
      <c r="H491" s="15">
        <v>3</v>
      </c>
      <c r="I491" s="71">
        <v>35.880000000000003</v>
      </c>
      <c r="J491" s="71">
        <v>0</v>
      </c>
      <c r="K491" s="15">
        <v>0</v>
      </c>
      <c r="L491" s="71">
        <v>0</v>
      </c>
      <c r="M491" s="71">
        <v>0</v>
      </c>
      <c r="N491" s="15">
        <v>0</v>
      </c>
      <c r="O491" s="71">
        <v>0</v>
      </c>
      <c r="P491" s="71">
        <v>0</v>
      </c>
      <c r="Q491" s="15">
        <v>0</v>
      </c>
      <c r="R491" s="71">
        <v>0</v>
      </c>
      <c r="S491" s="71">
        <v>0</v>
      </c>
      <c r="T491" s="70">
        <v>0</v>
      </c>
      <c r="U491" s="72">
        <v>0</v>
      </c>
      <c r="V491" s="72">
        <v>0</v>
      </c>
      <c r="W491" s="15">
        <v>0</v>
      </c>
      <c r="X491" s="71">
        <v>0</v>
      </c>
      <c r="Y491" s="71">
        <v>0</v>
      </c>
    </row>
    <row r="492" spans="1:25" x14ac:dyDescent="0.25">
      <c r="A492" s="40" t="s">
        <v>66</v>
      </c>
      <c r="B492" s="41">
        <v>1</v>
      </c>
      <c r="C492" s="42">
        <v>7.5</v>
      </c>
      <c r="D492" s="43">
        <f t="shared" si="150"/>
        <v>7.4634291969350175E-2</v>
      </c>
      <c r="E492" s="42">
        <v>0</v>
      </c>
      <c r="F492" s="26"/>
      <c r="G492" s="65" t="s">
        <v>66</v>
      </c>
      <c r="H492" s="15">
        <v>1</v>
      </c>
      <c r="I492" s="71">
        <v>7.5</v>
      </c>
      <c r="J492" s="71">
        <v>0</v>
      </c>
      <c r="K492" s="15">
        <v>0</v>
      </c>
      <c r="L492" s="71">
        <v>0</v>
      </c>
      <c r="M492" s="71">
        <v>0</v>
      </c>
      <c r="N492" s="15">
        <v>0</v>
      </c>
      <c r="O492" s="71">
        <v>0</v>
      </c>
      <c r="P492" s="71">
        <v>0</v>
      </c>
      <c r="Q492" s="15">
        <v>0</v>
      </c>
      <c r="R492" s="71">
        <v>0</v>
      </c>
      <c r="S492" s="71">
        <v>0</v>
      </c>
      <c r="T492" s="70">
        <v>0</v>
      </c>
      <c r="U492" s="72">
        <v>0</v>
      </c>
      <c r="V492" s="72">
        <v>0</v>
      </c>
      <c r="W492" s="15">
        <v>0</v>
      </c>
      <c r="X492" s="71">
        <v>0</v>
      </c>
      <c r="Y492" s="71">
        <v>0</v>
      </c>
    </row>
    <row r="493" spans="1:25" x14ac:dyDescent="0.25">
      <c r="A493" s="40" t="s">
        <v>70</v>
      </c>
      <c r="B493" s="41">
        <v>3</v>
      </c>
      <c r="C493" s="42">
        <v>14.02</v>
      </c>
      <c r="D493" s="43">
        <f t="shared" si="150"/>
        <v>0.13951636978803861</v>
      </c>
      <c r="E493" s="42">
        <v>0</v>
      </c>
      <c r="F493" s="26"/>
      <c r="G493" s="65" t="s">
        <v>77</v>
      </c>
      <c r="H493" s="15">
        <v>3</v>
      </c>
      <c r="I493" s="71">
        <v>14.02</v>
      </c>
      <c r="J493" s="71">
        <v>0</v>
      </c>
      <c r="K493" s="15">
        <v>0</v>
      </c>
      <c r="L493" s="71">
        <v>0</v>
      </c>
      <c r="M493" s="71">
        <v>0</v>
      </c>
      <c r="N493" s="15">
        <v>0</v>
      </c>
      <c r="O493" s="71">
        <v>0</v>
      </c>
      <c r="P493" s="71">
        <v>0</v>
      </c>
      <c r="Q493" s="15">
        <v>0</v>
      </c>
      <c r="R493" s="71">
        <v>0</v>
      </c>
      <c r="S493" s="71">
        <v>0</v>
      </c>
      <c r="T493" s="70">
        <v>0</v>
      </c>
      <c r="U493" s="72">
        <v>0</v>
      </c>
      <c r="V493" s="72">
        <v>0</v>
      </c>
      <c r="W493" s="15">
        <v>0</v>
      </c>
      <c r="X493" s="71">
        <v>0</v>
      </c>
      <c r="Y493" s="71">
        <v>0</v>
      </c>
    </row>
    <row r="494" spans="1:25" x14ac:dyDescent="0.25">
      <c r="A494" s="40" t="s">
        <v>68</v>
      </c>
      <c r="B494" s="41">
        <v>5</v>
      </c>
      <c r="C494" s="42">
        <v>33.090000000000003</v>
      </c>
      <c r="D494" s="43">
        <f t="shared" si="150"/>
        <v>0.32928649616877304</v>
      </c>
      <c r="E494" s="42">
        <v>0</v>
      </c>
      <c r="F494" s="26"/>
      <c r="G494" s="65" t="s">
        <v>68</v>
      </c>
      <c r="H494" s="15">
        <v>4</v>
      </c>
      <c r="I494" s="71">
        <v>32.99</v>
      </c>
      <c r="J494" s="71">
        <v>0</v>
      </c>
      <c r="K494" s="15">
        <v>0</v>
      </c>
      <c r="L494" s="71">
        <v>0</v>
      </c>
      <c r="M494" s="71">
        <v>0</v>
      </c>
      <c r="N494" s="15">
        <v>0</v>
      </c>
      <c r="O494" s="71">
        <v>0</v>
      </c>
      <c r="P494" s="71">
        <v>0</v>
      </c>
      <c r="Q494" s="15">
        <v>0</v>
      </c>
      <c r="R494" s="71">
        <v>0</v>
      </c>
      <c r="S494" s="71">
        <v>0</v>
      </c>
      <c r="T494" s="70">
        <v>1</v>
      </c>
      <c r="U494" s="72">
        <v>0.1</v>
      </c>
      <c r="V494" s="72">
        <v>0</v>
      </c>
      <c r="W494" s="15">
        <v>0</v>
      </c>
      <c r="X494" s="71">
        <v>0</v>
      </c>
      <c r="Y494" s="71">
        <v>0</v>
      </c>
    </row>
    <row r="495" spans="1:25" x14ac:dyDescent="0.25">
      <c r="A495" s="29" t="s">
        <v>46</v>
      </c>
      <c r="B495" s="34">
        <f>B496+B508</f>
        <v>322</v>
      </c>
      <c r="C495" s="30">
        <f t="shared" ref="C495:E495" si="151">C496+C508</f>
        <v>2275.8969443841124</v>
      </c>
      <c r="D495" s="35">
        <f t="shared" si="151"/>
        <v>1</v>
      </c>
      <c r="E495" s="30">
        <f t="shared" si="151"/>
        <v>82.03672315480776</v>
      </c>
      <c r="F495" s="26"/>
      <c r="G495" s="62" t="s">
        <v>46</v>
      </c>
      <c r="H495" s="68">
        <f>SUM(H497:H507)</f>
        <v>28</v>
      </c>
      <c r="I495" s="69">
        <f t="shared" ref="I495:Y495" si="152">SUM(I497:I507)</f>
        <v>498.38447456999995</v>
      </c>
      <c r="J495" s="69">
        <f t="shared" si="152"/>
        <v>0</v>
      </c>
      <c r="K495" s="68">
        <f t="shared" si="152"/>
        <v>55</v>
      </c>
      <c r="L495" s="69">
        <f t="shared" si="152"/>
        <v>1685.0819999999999</v>
      </c>
      <c r="M495" s="69">
        <f t="shared" si="152"/>
        <v>77.5</v>
      </c>
      <c r="N495" s="68">
        <f t="shared" si="152"/>
        <v>0</v>
      </c>
      <c r="O495" s="69">
        <f t="shared" si="152"/>
        <v>0</v>
      </c>
      <c r="P495" s="69">
        <f t="shared" si="152"/>
        <v>0</v>
      </c>
      <c r="Q495" s="68">
        <f t="shared" si="152"/>
        <v>0</v>
      </c>
      <c r="R495" s="69">
        <f t="shared" si="152"/>
        <v>0</v>
      </c>
      <c r="S495" s="69">
        <f t="shared" si="152"/>
        <v>0</v>
      </c>
      <c r="T495" s="68">
        <f t="shared" si="152"/>
        <v>92</v>
      </c>
      <c r="U495" s="69">
        <f t="shared" si="152"/>
        <v>74.284692904112489</v>
      </c>
      <c r="V495" s="69">
        <f t="shared" si="152"/>
        <v>2.9473394848077561</v>
      </c>
      <c r="W495" s="68">
        <f t="shared" si="152"/>
        <v>147</v>
      </c>
      <c r="X495" s="69">
        <f t="shared" si="152"/>
        <v>18.145776909999999</v>
      </c>
      <c r="Y495" s="69">
        <f t="shared" si="152"/>
        <v>1.5893836699999999</v>
      </c>
    </row>
    <row r="496" spans="1:25" x14ac:dyDescent="0.25">
      <c r="A496" s="36" t="s">
        <v>82</v>
      </c>
      <c r="B496" s="37">
        <f>SUM(B497:B507)</f>
        <v>175</v>
      </c>
      <c r="C496" s="38">
        <f t="shared" ref="C496:E496" si="153">SUM(C497:C507)</f>
        <v>2257.7511674741122</v>
      </c>
      <c r="D496" s="39">
        <f t="shared" si="153"/>
        <v>0.9920269777791233</v>
      </c>
      <c r="E496" s="38">
        <f t="shared" si="153"/>
        <v>80.447339484807756</v>
      </c>
      <c r="F496" s="26"/>
      <c r="G496" s="63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</row>
    <row r="497" spans="1:25" x14ac:dyDescent="0.25">
      <c r="A497" s="40" t="s">
        <v>67</v>
      </c>
      <c r="B497" s="41">
        <v>40</v>
      </c>
      <c r="C497" s="42">
        <v>238.5607365199358</v>
      </c>
      <c r="D497" s="43">
        <f>C497/$C$495</f>
        <v>0.10482053552934202</v>
      </c>
      <c r="E497" s="42">
        <v>0</v>
      </c>
      <c r="F497" s="26"/>
      <c r="G497" s="65" t="s">
        <v>67</v>
      </c>
      <c r="H497" s="15">
        <v>6</v>
      </c>
      <c r="I497" s="71">
        <v>111.59483276999998</v>
      </c>
      <c r="J497" s="71">
        <v>0</v>
      </c>
      <c r="K497" s="15">
        <v>11</v>
      </c>
      <c r="L497" s="71">
        <v>109.30000000000001</v>
      </c>
      <c r="M497" s="71">
        <v>0</v>
      </c>
      <c r="N497" s="15">
        <v>0</v>
      </c>
      <c r="O497" s="71">
        <v>0</v>
      </c>
      <c r="P497" s="71">
        <v>0</v>
      </c>
      <c r="Q497" s="15">
        <v>0</v>
      </c>
      <c r="R497" s="71">
        <v>0</v>
      </c>
      <c r="S497" s="71">
        <v>0</v>
      </c>
      <c r="T497" s="70">
        <v>23</v>
      </c>
      <c r="U497" s="72">
        <v>17.665903749935804</v>
      </c>
      <c r="V497" s="72">
        <v>0</v>
      </c>
      <c r="W497" s="15">
        <v>0</v>
      </c>
      <c r="X497" s="71">
        <v>0</v>
      </c>
      <c r="Y497" s="71">
        <v>0</v>
      </c>
    </row>
    <row r="498" spans="1:25" x14ac:dyDescent="0.25">
      <c r="A498" s="40" t="s">
        <v>72</v>
      </c>
      <c r="B498" s="41">
        <v>12</v>
      </c>
      <c r="C498" s="42">
        <v>75.375935619999993</v>
      </c>
      <c r="D498" s="43">
        <f t="shared" ref="D498:D510" si="154">C498/$C$495</f>
        <v>3.3119221767046098E-2</v>
      </c>
      <c r="E498" s="42">
        <v>0</v>
      </c>
      <c r="F498" s="26"/>
      <c r="G498" s="65" t="s">
        <v>72</v>
      </c>
      <c r="H498" s="15">
        <v>2</v>
      </c>
      <c r="I498" s="71">
        <v>22.303712620000002</v>
      </c>
      <c r="J498" s="71">
        <v>0</v>
      </c>
      <c r="K498" s="15">
        <v>5</v>
      </c>
      <c r="L498" s="71">
        <v>50.5</v>
      </c>
      <c r="M498" s="71">
        <v>0</v>
      </c>
      <c r="N498" s="15">
        <v>0</v>
      </c>
      <c r="O498" s="71">
        <v>0</v>
      </c>
      <c r="P498" s="71">
        <v>0</v>
      </c>
      <c r="Q498" s="15">
        <v>0</v>
      </c>
      <c r="R498" s="71">
        <v>0</v>
      </c>
      <c r="S498" s="71">
        <v>0</v>
      </c>
      <c r="T498" s="70">
        <v>5</v>
      </c>
      <c r="U498" s="72">
        <v>2.5722229999999997</v>
      </c>
      <c r="V498" s="72">
        <v>0</v>
      </c>
      <c r="W498" s="15">
        <v>0</v>
      </c>
      <c r="X498" s="71">
        <v>0</v>
      </c>
      <c r="Y498" s="71">
        <v>0</v>
      </c>
    </row>
    <row r="499" spans="1:25" x14ac:dyDescent="0.25">
      <c r="A499" s="40" t="s">
        <v>71</v>
      </c>
      <c r="B499" s="41">
        <v>22</v>
      </c>
      <c r="C499" s="42">
        <v>594.82719945624706</v>
      </c>
      <c r="D499" s="43">
        <f t="shared" si="154"/>
        <v>0.26135946134292787</v>
      </c>
      <c r="E499" s="42">
        <v>0</v>
      </c>
      <c r="F499" s="26"/>
      <c r="G499" s="65" t="s">
        <v>71</v>
      </c>
      <c r="H499" s="15">
        <v>3</v>
      </c>
      <c r="I499" s="71">
        <v>78.207397390000011</v>
      </c>
      <c r="J499" s="71">
        <v>0</v>
      </c>
      <c r="K499" s="15">
        <v>8</v>
      </c>
      <c r="L499" s="71">
        <v>508.77</v>
      </c>
      <c r="M499" s="71">
        <v>0</v>
      </c>
      <c r="N499" s="15">
        <v>0</v>
      </c>
      <c r="O499" s="71">
        <v>0</v>
      </c>
      <c r="P499" s="71">
        <v>0</v>
      </c>
      <c r="Q499" s="15">
        <v>0</v>
      </c>
      <c r="R499" s="71">
        <v>0</v>
      </c>
      <c r="S499" s="71">
        <v>0</v>
      </c>
      <c r="T499" s="70">
        <v>11</v>
      </c>
      <c r="U499" s="72">
        <v>7.8498020662470873</v>
      </c>
      <c r="V499" s="72">
        <v>0</v>
      </c>
      <c r="W499" s="15">
        <v>0</v>
      </c>
      <c r="X499" s="71">
        <v>0</v>
      </c>
      <c r="Y499" s="71">
        <v>0</v>
      </c>
    </row>
    <row r="500" spans="1:25" x14ac:dyDescent="0.25">
      <c r="A500" s="40" t="s">
        <v>66</v>
      </c>
      <c r="B500" s="41">
        <v>15</v>
      </c>
      <c r="C500" s="42">
        <v>103.47074540666667</v>
      </c>
      <c r="D500" s="43">
        <f t="shared" si="154"/>
        <v>4.5463721748028096E-2</v>
      </c>
      <c r="E500" s="42">
        <v>0.62675066666666668</v>
      </c>
      <c r="F500" s="26"/>
      <c r="G500" s="65" t="s">
        <v>66</v>
      </c>
      <c r="H500" s="15">
        <v>3</v>
      </c>
      <c r="I500" s="71">
        <v>17.371432239999997</v>
      </c>
      <c r="J500" s="71">
        <v>0</v>
      </c>
      <c r="K500" s="15">
        <v>5</v>
      </c>
      <c r="L500" s="71">
        <v>81.00200000000001</v>
      </c>
      <c r="M500" s="71">
        <v>0</v>
      </c>
      <c r="N500" s="15">
        <v>0</v>
      </c>
      <c r="O500" s="71">
        <v>0</v>
      </c>
      <c r="P500" s="71">
        <v>0</v>
      </c>
      <c r="Q500" s="15">
        <v>0</v>
      </c>
      <c r="R500" s="71">
        <v>0</v>
      </c>
      <c r="S500" s="71">
        <v>0</v>
      </c>
      <c r="T500" s="70">
        <v>7</v>
      </c>
      <c r="U500" s="72">
        <v>5.0973131666666669</v>
      </c>
      <c r="V500" s="72">
        <v>0.62675066666666668</v>
      </c>
      <c r="W500" s="15">
        <v>78</v>
      </c>
      <c r="X500" s="71">
        <v>9.8675802899999994</v>
      </c>
      <c r="Y500" s="71">
        <v>1.5893836699999999</v>
      </c>
    </row>
    <row r="501" spans="1:25" x14ac:dyDescent="0.25">
      <c r="A501" s="40" t="s">
        <v>74</v>
      </c>
      <c r="B501" s="41">
        <v>10</v>
      </c>
      <c r="C501" s="42">
        <v>72.419677330868367</v>
      </c>
      <c r="D501" s="43">
        <f t="shared" si="154"/>
        <v>3.1820279696568636E-2</v>
      </c>
      <c r="E501" s="42">
        <v>29.238016090868364</v>
      </c>
      <c r="F501" s="26"/>
      <c r="G501" s="65" t="s">
        <v>74</v>
      </c>
      <c r="H501" s="15">
        <v>1</v>
      </c>
      <c r="I501" s="71">
        <v>7.6316612400000006</v>
      </c>
      <c r="J501" s="71">
        <v>0</v>
      </c>
      <c r="K501" s="15">
        <v>5</v>
      </c>
      <c r="L501" s="71">
        <v>61</v>
      </c>
      <c r="M501" s="71">
        <v>27.5</v>
      </c>
      <c r="N501" s="15">
        <v>0</v>
      </c>
      <c r="O501" s="71">
        <v>0</v>
      </c>
      <c r="P501" s="71">
        <v>0</v>
      </c>
      <c r="Q501" s="15">
        <v>0</v>
      </c>
      <c r="R501" s="71">
        <v>0</v>
      </c>
      <c r="S501" s="71">
        <v>0</v>
      </c>
      <c r="T501" s="70">
        <v>4</v>
      </c>
      <c r="U501" s="72">
        <v>3.7880160908683624</v>
      </c>
      <c r="V501" s="72">
        <v>1.738016090868362</v>
      </c>
      <c r="W501" s="15">
        <v>0</v>
      </c>
      <c r="X501" s="71">
        <v>0</v>
      </c>
      <c r="Y501" s="71">
        <v>0</v>
      </c>
    </row>
    <row r="502" spans="1:25" x14ac:dyDescent="0.25">
      <c r="A502" s="40" t="s">
        <v>70</v>
      </c>
      <c r="B502" s="41">
        <v>6</v>
      </c>
      <c r="C502" s="42">
        <v>25.108255740000004</v>
      </c>
      <c r="D502" s="43">
        <f t="shared" si="154"/>
        <v>1.1032246342241401E-2</v>
      </c>
      <c r="E502" s="42">
        <v>0.209845</v>
      </c>
      <c r="F502" s="26"/>
      <c r="G502" s="65" t="s">
        <v>77</v>
      </c>
      <c r="H502" s="15">
        <v>2</v>
      </c>
      <c r="I502" s="71">
        <v>21.163202420000001</v>
      </c>
      <c r="J502" s="71">
        <v>0</v>
      </c>
      <c r="K502" s="15">
        <v>1</v>
      </c>
      <c r="L502" s="71">
        <v>1.6</v>
      </c>
      <c r="M502" s="71">
        <v>0</v>
      </c>
      <c r="N502" s="15">
        <v>0</v>
      </c>
      <c r="O502" s="71">
        <v>0</v>
      </c>
      <c r="P502" s="71">
        <v>0</v>
      </c>
      <c r="Q502" s="15">
        <v>0</v>
      </c>
      <c r="R502" s="71">
        <v>0</v>
      </c>
      <c r="S502" s="71">
        <v>0</v>
      </c>
      <c r="T502" s="70">
        <v>3</v>
      </c>
      <c r="U502" s="72">
        <v>2.3450533199999999</v>
      </c>
      <c r="V502" s="72">
        <v>0.209845</v>
      </c>
      <c r="W502" s="15">
        <v>69</v>
      </c>
      <c r="X502" s="71">
        <v>8.2781966199999992</v>
      </c>
      <c r="Y502" s="71">
        <v>0</v>
      </c>
    </row>
    <row r="503" spans="1:25" x14ac:dyDescent="0.25">
      <c r="A503" s="40" t="s">
        <v>76</v>
      </c>
      <c r="B503" s="41">
        <v>0</v>
      </c>
      <c r="C503" s="42">
        <v>0.31715845102052426</v>
      </c>
      <c r="D503" s="43">
        <f t="shared" si="154"/>
        <v>1.3935536571773531E-4</v>
      </c>
      <c r="E503" s="42">
        <v>7.2727727272727277E-2</v>
      </c>
      <c r="F503" s="26"/>
      <c r="G503" s="65" t="s">
        <v>76</v>
      </c>
      <c r="H503" s="15">
        <v>0</v>
      </c>
      <c r="I503" s="71">
        <v>0</v>
      </c>
      <c r="J503" s="71">
        <v>0</v>
      </c>
      <c r="K503" s="15">
        <v>0</v>
      </c>
      <c r="L503" s="71">
        <v>0</v>
      </c>
      <c r="M503" s="71">
        <v>0</v>
      </c>
      <c r="N503" s="15">
        <v>0</v>
      </c>
      <c r="O503" s="71">
        <v>0</v>
      </c>
      <c r="P503" s="71">
        <v>0</v>
      </c>
      <c r="Q503" s="15">
        <v>0</v>
      </c>
      <c r="R503" s="71">
        <v>0</v>
      </c>
      <c r="S503" s="71">
        <v>0</v>
      </c>
      <c r="T503" s="70">
        <v>0</v>
      </c>
      <c r="U503" s="72">
        <v>0.31715845102052426</v>
      </c>
      <c r="V503" s="72">
        <v>7.2727727272727277E-2</v>
      </c>
      <c r="W503" s="15">
        <v>0</v>
      </c>
      <c r="X503" s="71">
        <v>0</v>
      </c>
      <c r="Y503" s="71">
        <v>0</v>
      </c>
    </row>
    <row r="504" spans="1:25" x14ac:dyDescent="0.25">
      <c r="A504" s="40" t="s">
        <v>73</v>
      </c>
      <c r="B504" s="41">
        <v>7</v>
      </c>
      <c r="C504" s="42">
        <v>53.834628360000004</v>
      </c>
      <c r="D504" s="43">
        <f t="shared" si="154"/>
        <v>2.3654246952103695E-2</v>
      </c>
      <c r="E504" s="42">
        <v>0</v>
      </c>
      <c r="F504" s="26"/>
      <c r="G504" s="65" t="s">
        <v>73</v>
      </c>
      <c r="H504" s="15">
        <v>3</v>
      </c>
      <c r="I504" s="71">
        <v>44.901164360000003</v>
      </c>
      <c r="J504" s="71">
        <v>0</v>
      </c>
      <c r="K504" s="15">
        <v>0</v>
      </c>
      <c r="L504" s="71">
        <v>0</v>
      </c>
      <c r="M504" s="71">
        <v>0</v>
      </c>
      <c r="N504" s="15">
        <v>0</v>
      </c>
      <c r="O504" s="71">
        <v>0</v>
      </c>
      <c r="P504" s="71">
        <v>0</v>
      </c>
      <c r="Q504" s="15">
        <v>0</v>
      </c>
      <c r="R504" s="71">
        <v>0</v>
      </c>
      <c r="S504" s="71">
        <v>0</v>
      </c>
      <c r="T504" s="70">
        <v>4</v>
      </c>
      <c r="U504" s="72">
        <v>8.933463999999999</v>
      </c>
      <c r="V504" s="72">
        <v>0</v>
      </c>
      <c r="W504" s="15">
        <v>0</v>
      </c>
      <c r="X504" s="71">
        <v>0</v>
      </c>
      <c r="Y504" s="71">
        <v>0</v>
      </c>
    </row>
    <row r="505" spans="1:25" x14ac:dyDescent="0.25">
      <c r="A505" s="40" t="s">
        <v>75</v>
      </c>
      <c r="B505" s="41">
        <v>23</v>
      </c>
      <c r="C505" s="42">
        <v>256.41011200450225</v>
      </c>
      <c r="D505" s="43">
        <f t="shared" si="154"/>
        <v>0.11266332275598279</v>
      </c>
      <c r="E505" s="42">
        <v>50.3</v>
      </c>
      <c r="F505" s="26"/>
      <c r="G505" s="65" t="s">
        <v>75</v>
      </c>
      <c r="H505" s="15">
        <v>2</v>
      </c>
      <c r="I505" s="71">
        <v>36.826702999999995</v>
      </c>
      <c r="J505" s="71">
        <v>0</v>
      </c>
      <c r="K505" s="15">
        <v>5</v>
      </c>
      <c r="L505" s="71">
        <v>207.64000000000001</v>
      </c>
      <c r="M505" s="71">
        <v>50</v>
      </c>
      <c r="N505" s="15">
        <v>0</v>
      </c>
      <c r="O505" s="71">
        <v>0</v>
      </c>
      <c r="P505" s="71">
        <v>0</v>
      </c>
      <c r="Q505" s="15">
        <v>0</v>
      </c>
      <c r="R505" s="71">
        <v>0</v>
      </c>
      <c r="S505" s="71">
        <v>0</v>
      </c>
      <c r="T505" s="70">
        <v>16</v>
      </c>
      <c r="U505" s="72">
        <v>11.943409004502252</v>
      </c>
      <c r="V505" s="72">
        <v>0.3</v>
      </c>
      <c r="W505" s="15">
        <v>0</v>
      </c>
      <c r="X505" s="71">
        <v>0</v>
      </c>
      <c r="Y505" s="71">
        <v>0</v>
      </c>
    </row>
    <row r="506" spans="1:25" x14ac:dyDescent="0.25">
      <c r="A506" s="40" t="s">
        <v>68</v>
      </c>
      <c r="B506" s="41">
        <v>33</v>
      </c>
      <c r="C506" s="42">
        <v>780.61327945666653</v>
      </c>
      <c r="D506" s="43">
        <f t="shared" si="154"/>
        <v>0.34299148798581069</v>
      </c>
      <c r="E506" s="42">
        <v>0</v>
      </c>
      <c r="F506" s="26"/>
      <c r="G506" s="65" t="s">
        <v>68</v>
      </c>
      <c r="H506" s="15">
        <v>5</v>
      </c>
      <c r="I506" s="71">
        <v>154.84813452999998</v>
      </c>
      <c r="J506" s="71">
        <v>0</v>
      </c>
      <c r="K506" s="15">
        <v>13</v>
      </c>
      <c r="L506" s="71">
        <v>614.08999999999992</v>
      </c>
      <c r="M506" s="71">
        <v>0</v>
      </c>
      <c r="N506" s="15">
        <v>0</v>
      </c>
      <c r="O506" s="71">
        <v>0</v>
      </c>
      <c r="P506" s="71">
        <v>0</v>
      </c>
      <c r="Q506" s="15">
        <v>0</v>
      </c>
      <c r="R506" s="71">
        <v>0</v>
      </c>
      <c r="S506" s="71">
        <v>0</v>
      </c>
      <c r="T506" s="70">
        <v>15</v>
      </c>
      <c r="U506" s="72">
        <v>11.675144926666668</v>
      </c>
      <c r="V506" s="72">
        <v>0</v>
      </c>
      <c r="W506" s="15">
        <v>0</v>
      </c>
      <c r="X506" s="71">
        <v>0</v>
      </c>
      <c r="Y506" s="71">
        <v>0</v>
      </c>
    </row>
    <row r="507" spans="1:25" x14ac:dyDescent="0.25">
      <c r="A507" s="40" t="s">
        <v>69</v>
      </c>
      <c r="B507" s="41">
        <v>7</v>
      </c>
      <c r="C507" s="42">
        <v>56.813439128205125</v>
      </c>
      <c r="D507" s="43">
        <f t="shared" si="154"/>
        <v>2.4963098293354222E-2</v>
      </c>
      <c r="E507" s="42">
        <v>0</v>
      </c>
      <c r="F507" s="26"/>
      <c r="G507" s="65" t="s">
        <v>69</v>
      </c>
      <c r="H507" s="15">
        <v>1</v>
      </c>
      <c r="I507" s="71">
        <v>3.5362339999999999</v>
      </c>
      <c r="J507" s="71">
        <v>0</v>
      </c>
      <c r="K507" s="15">
        <v>2</v>
      </c>
      <c r="L507" s="71">
        <v>51.18</v>
      </c>
      <c r="M507" s="71">
        <v>0</v>
      </c>
      <c r="N507" s="15">
        <v>0</v>
      </c>
      <c r="O507" s="71">
        <v>0</v>
      </c>
      <c r="P507" s="71">
        <v>0</v>
      </c>
      <c r="Q507" s="15">
        <v>0</v>
      </c>
      <c r="R507" s="71">
        <v>0</v>
      </c>
      <c r="S507" s="71">
        <v>0</v>
      </c>
      <c r="T507" s="70">
        <v>4</v>
      </c>
      <c r="U507" s="72">
        <v>2.0972051282051281</v>
      </c>
      <c r="V507" s="72">
        <v>0</v>
      </c>
      <c r="W507" s="15">
        <v>0</v>
      </c>
      <c r="X507" s="71">
        <v>0</v>
      </c>
      <c r="Y507" s="71">
        <v>0</v>
      </c>
    </row>
    <row r="508" spans="1:25" ht="17.25" x14ac:dyDescent="0.25">
      <c r="A508" s="49" t="s">
        <v>122</v>
      </c>
      <c r="B508" s="37">
        <f>SUM(B509:B510)</f>
        <v>147</v>
      </c>
      <c r="C508" s="38">
        <f t="shared" ref="C508:E508" si="155">SUM(C509:C510)</f>
        <v>18.145776909999999</v>
      </c>
      <c r="D508" s="39">
        <f t="shared" si="155"/>
        <v>7.9730222208767385E-3</v>
      </c>
      <c r="E508" s="38">
        <f t="shared" si="155"/>
        <v>1.5893836699999999</v>
      </c>
      <c r="F508" s="73"/>
      <c r="G508" s="65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</row>
    <row r="509" spans="1:25" x14ac:dyDescent="0.25">
      <c r="A509" s="40" t="s">
        <v>66</v>
      </c>
      <c r="B509" s="41">
        <v>78</v>
      </c>
      <c r="C509" s="42">
        <v>9.8675802899999994</v>
      </c>
      <c r="D509" s="43">
        <f t="shared" si="154"/>
        <v>4.3356885356117458E-3</v>
      </c>
      <c r="E509" s="42">
        <v>1.5893836699999999</v>
      </c>
      <c r="F509" s="26"/>
      <c r="G509" s="65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</row>
    <row r="510" spans="1:25" x14ac:dyDescent="0.25">
      <c r="A510" s="40" t="s">
        <v>70</v>
      </c>
      <c r="B510" s="41">
        <v>69</v>
      </c>
      <c r="C510" s="42">
        <v>8.2781966199999992</v>
      </c>
      <c r="D510" s="43">
        <f t="shared" si="154"/>
        <v>3.6373336852649923E-3</v>
      </c>
      <c r="E510" s="42">
        <v>0</v>
      </c>
      <c r="F510" s="26"/>
      <c r="G510" s="65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</row>
    <row r="511" spans="1:25" x14ac:dyDescent="0.25">
      <c r="A511" s="29" t="s">
        <v>47</v>
      </c>
      <c r="B511" s="34">
        <f>B512+B524</f>
        <v>1572</v>
      </c>
      <c r="C511" s="30">
        <f t="shared" ref="C511:E511" si="156">C512+C524</f>
        <v>9271.1118668321051</v>
      </c>
      <c r="D511" s="35">
        <f t="shared" si="156"/>
        <v>1</v>
      </c>
      <c r="E511" s="30">
        <f t="shared" si="156"/>
        <v>1614.8969046869472</v>
      </c>
      <c r="F511" s="26"/>
      <c r="G511" s="62" t="s">
        <v>47</v>
      </c>
      <c r="H511" s="68">
        <f>SUM(H513:H523)</f>
        <v>109</v>
      </c>
      <c r="I511" s="69">
        <f t="shared" ref="I511:Y511" si="157">SUM(I513:I523)</f>
        <v>8993.578004303743</v>
      </c>
      <c r="J511" s="69">
        <f t="shared" si="157"/>
        <v>1500</v>
      </c>
      <c r="K511" s="68">
        <f t="shared" si="157"/>
        <v>3</v>
      </c>
      <c r="L511" s="69">
        <f t="shared" si="157"/>
        <v>7</v>
      </c>
      <c r="M511" s="69">
        <f t="shared" si="157"/>
        <v>0</v>
      </c>
      <c r="N511" s="68">
        <f t="shared" si="157"/>
        <v>1</v>
      </c>
      <c r="O511" s="69">
        <f t="shared" si="157"/>
        <v>65.879510799999991</v>
      </c>
      <c r="P511" s="69">
        <f t="shared" si="157"/>
        <v>0</v>
      </c>
      <c r="Q511" s="68">
        <f t="shared" si="157"/>
        <v>0</v>
      </c>
      <c r="R511" s="69">
        <f t="shared" si="157"/>
        <v>0</v>
      </c>
      <c r="S511" s="69">
        <f t="shared" si="157"/>
        <v>0</v>
      </c>
      <c r="T511" s="68">
        <f t="shared" si="157"/>
        <v>180</v>
      </c>
      <c r="U511" s="69">
        <f t="shared" si="157"/>
        <v>86.503612338364391</v>
      </c>
      <c r="V511" s="69">
        <f t="shared" si="157"/>
        <v>4.237967096947739</v>
      </c>
      <c r="W511" s="68">
        <f t="shared" si="157"/>
        <v>1279</v>
      </c>
      <c r="X511" s="69">
        <f t="shared" si="157"/>
        <v>118.15073938999953</v>
      </c>
      <c r="Y511" s="69">
        <f t="shared" si="157"/>
        <v>110.65893758999954</v>
      </c>
    </row>
    <row r="512" spans="1:25" x14ac:dyDescent="0.25">
      <c r="A512" s="36" t="s">
        <v>82</v>
      </c>
      <c r="B512" s="37">
        <f>SUM(B513:B523)</f>
        <v>293</v>
      </c>
      <c r="C512" s="38">
        <f t="shared" ref="C512:E512" si="158">SUM(C513:C523)</f>
        <v>9152.9611274421059</v>
      </c>
      <c r="D512" s="39">
        <f t="shared" si="158"/>
        <v>0.98725603346318258</v>
      </c>
      <c r="E512" s="38">
        <f t="shared" si="158"/>
        <v>1504.2379670969476</v>
      </c>
      <c r="F512" s="26"/>
      <c r="G512" s="63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</row>
    <row r="513" spans="1:25" x14ac:dyDescent="0.25">
      <c r="A513" s="40" t="s">
        <v>67</v>
      </c>
      <c r="B513" s="41">
        <v>45</v>
      </c>
      <c r="C513" s="42">
        <v>424.476833</v>
      </c>
      <c r="D513" s="43">
        <f>C513/$C$511</f>
        <v>4.5784889568487294E-2</v>
      </c>
      <c r="E513" s="42">
        <v>0</v>
      </c>
      <c r="F513" s="26"/>
      <c r="G513" s="65" t="s">
        <v>67</v>
      </c>
      <c r="H513" s="15">
        <v>9</v>
      </c>
      <c r="I513" s="71">
        <v>409.21</v>
      </c>
      <c r="J513" s="71">
        <v>0</v>
      </c>
      <c r="K513" s="15">
        <v>0</v>
      </c>
      <c r="L513" s="71">
        <v>0</v>
      </c>
      <c r="M513" s="71">
        <v>0</v>
      </c>
      <c r="N513" s="15">
        <v>0</v>
      </c>
      <c r="O513" s="71">
        <v>0</v>
      </c>
      <c r="P513" s="71">
        <v>0</v>
      </c>
      <c r="Q513" s="15">
        <v>0</v>
      </c>
      <c r="R513" s="71">
        <v>0</v>
      </c>
      <c r="S513" s="71">
        <v>0</v>
      </c>
      <c r="T513" s="70">
        <v>36</v>
      </c>
      <c r="U513" s="72">
        <v>15.266833</v>
      </c>
      <c r="V513" s="72">
        <v>0</v>
      </c>
      <c r="W513" s="15">
        <v>0</v>
      </c>
      <c r="X513" s="71">
        <v>0</v>
      </c>
      <c r="Y513" s="71">
        <v>0</v>
      </c>
    </row>
    <row r="514" spans="1:25" x14ac:dyDescent="0.25">
      <c r="A514" s="40" t="s">
        <v>72</v>
      </c>
      <c r="B514" s="41">
        <v>14</v>
      </c>
      <c r="C514" s="42">
        <v>164.70099999999999</v>
      </c>
      <c r="D514" s="43">
        <f t="shared" ref="D514:D523" si="159">C514/$C$511</f>
        <v>1.7764967391799745E-2</v>
      </c>
      <c r="E514" s="42">
        <v>0</v>
      </c>
      <c r="F514" s="26"/>
      <c r="G514" s="65" t="s">
        <v>72</v>
      </c>
      <c r="H514" s="15">
        <v>5</v>
      </c>
      <c r="I514" s="71">
        <v>160.72</v>
      </c>
      <c r="J514" s="71">
        <v>0</v>
      </c>
      <c r="K514" s="15">
        <v>0</v>
      </c>
      <c r="L514" s="71">
        <v>0</v>
      </c>
      <c r="M514" s="71">
        <v>0</v>
      </c>
      <c r="N514" s="15">
        <v>0</v>
      </c>
      <c r="O514" s="71">
        <v>0</v>
      </c>
      <c r="P514" s="71">
        <v>0</v>
      </c>
      <c r="Q514" s="15">
        <v>0</v>
      </c>
      <c r="R514" s="71">
        <v>0</v>
      </c>
      <c r="S514" s="71">
        <v>0</v>
      </c>
      <c r="T514" s="70">
        <v>9</v>
      </c>
      <c r="U514" s="72">
        <v>3.9809999999999999</v>
      </c>
      <c r="V514" s="72">
        <v>0</v>
      </c>
      <c r="W514" s="15">
        <v>0</v>
      </c>
      <c r="X514" s="71">
        <v>0</v>
      </c>
      <c r="Y514" s="71">
        <v>0</v>
      </c>
    </row>
    <row r="515" spans="1:25" x14ac:dyDescent="0.25">
      <c r="A515" s="40" t="s">
        <v>71</v>
      </c>
      <c r="B515" s="41">
        <v>67</v>
      </c>
      <c r="C515" s="42">
        <v>3066.5231535827165</v>
      </c>
      <c r="D515" s="43">
        <f t="shared" si="159"/>
        <v>0.33076109938370668</v>
      </c>
      <c r="E515" s="42">
        <v>0</v>
      </c>
      <c r="F515" s="26"/>
      <c r="G515" s="65" t="s">
        <v>71</v>
      </c>
      <c r="H515" s="15">
        <v>46</v>
      </c>
      <c r="I515" s="71">
        <v>2990.3923454437422</v>
      </c>
      <c r="J515" s="71">
        <v>0</v>
      </c>
      <c r="K515" s="15">
        <v>1</v>
      </c>
      <c r="L515" s="71">
        <v>2</v>
      </c>
      <c r="M515" s="71">
        <v>0</v>
      </c>
      <c r="N515" s="15">
        <v>1</v>
      </c>
      <c r="O515" s="71">
        <v>65.879510799999991</v>
      </c>
      <c r="P515" s="71">
        <v>0</v>
      </c>
      <c r="Q515" s="15">
        <v>0</v>
      </c>
      <c r="R515" s="71">
        <v>0</v>
      </c>
      <c r="S515" s="71">
        <v>0</v>
      </c>
      <c r="T515" s="70">
        <v>19</v>
      </c>
      <c r="U515" s="72">
        <v>8.2512973389743589</v>
      </c>
      <c r="V515" s="72">
        <v>0</v>
      </c>
      <c r="W515" s="15">
        <v>0</v>
      </c>
      <c r="X515" s="71">
        <v>0</v>
      </c>
      <c r="Y515" s="71">
        <v>0</v>
      </c>
    </row>
    <row r="516" spans="1:25" x14ac:dyDescent="0.25">
      <c r="A516" s="40" t="s">
        <v>66</v>
      </c>
      <c r="B516" s="41">
        <v>33</v>
      </c>
      <c r="C516" s="42">
        <v>1058.9946173684211</v>
      </c>
      <c r="D516" s="43">
        <f t="shared" si="159"/>
        <v>0.11422520109556984</v>
      </c>
      <c r="E516" s="42">
        <v>8.4169999999999995E-2</v>
      </c>
      <c r="F516" s="26"/>
      <c r="G516" s="65" t="s">
        <v>66</v>
      </c>
      <c r="H516" s="15">
        <v>12</v>
      </c>
      <c r="I516" s="71">
        <v>1044.5</v>
      </c>
      <c r="J516" s="71">
        <v>0</v>
      </c>
      <c r="K516" s="15">
        <v>0</v>
      </c>
      <c r="L516" s="71">
        <v>0</v>
      </c>
      <c r="M516" s="71">
        <v>0</v>
      </c>
      <c r="N516" s="15">
        <v>0</v>
      </c>
      <c r="O516" s="71">
        <v>0</v>
      </c>
      <c r="P516" s="71">
        <v>0</v>
      </c>
      <c r="Q516" s="15">
        <v>0</v>
      </c>
      <c r="R516" s="71">
        <v>0</v>
      </c>
      <c r="S516" s="71">
        <v>0</v>
      </c>
      <c r="T516" s="70">
        <v>21</v>
      </c>
      <c r="U516" s="72">
        <v>14.49461736842105</v>
      </c>
      <c r="V516" s="72">
        <v>8.4169999999999995E-2</v>
      </c>
      <c r="W516" s="15">
        <v>1253</v>
      </c>
      <c r="X516" s="71">
        <v>114.40483848999953</v>
      </c>
      <c r="Y516" s="71">
        <v>110.65893758999954</v>
      </c>
    </row>
    <row r="517" spans="1:25" x14ac:dyDescent="0.25">
      <c r="A517" s="40" t="s">
        <v>74</v>
      </c>
      <c r="B517" s="41">
        <v>5</v>
      </c>
      <c r="C517" s="42">
        <v>506.18484109694776</v>
      </c>
      <c r="D517" s="43">
        <f t="shared" si="159"/>
        <v>5.4598072849045311E-2</v>
      </c>
      <c r="E517" s="42">
        <v>3.609841096947739</v>
      </c>
      <c r="F517" s="26"/>
      <c r="G517" s="65" t="s">
        <v>74</v>
      </c>
      <c r="H517" s="15">
        <v>1</v>
      </c>
      <c r="I517" s="71">
        <v>500</v>
      </c>
      <c r="J517" s="71">
        <v>0</v>
      </c>
      <c r="K517" s="15">
        <v>0</v>
      </c>
      <c r="L517" s="71">
        <v>0</v>
      </c>
      <c r="M517" s="71">
        <v>0</v>
      </c>
      <c r="N517" s="15">
        <v>0</v>
      </c>
      <c r="O517" s="71">
        <v>0</v>
      </c>
      <c r="P517" s="71">
        <v>0</v>
      </c>
      <c r="Q517" s="15">
        <v>0</v>
      </c>
      <c r="R517" s="71">
        <v>0</v>
      </c>
      <c r="S517" s="71">
        <v>0</v>
      </c>
      <c r="T517" s="70">
        <v>4</v>
      </c>
      <c r="U517" s="72">
        <v>6.1848410969477392</v>
      </c>
      <c r="V517" s="72">
        <v>3.609841096947739</v>
      </c>
      <c r="W517" s="15">
        <v>0</v>
      </c>
      <c r="X517" s="71">
        <v>0</v>
      </c>
      <c r="Y517" s="71">
        <v>0</v>
      </c>
    </row>
    <row r="518" spans="1:25" x14ac:dyDescent="0.25">
      <c r="A518" s="40" t="s">
        <v>77</v>
      </c>
      <c r="B518" s="41">
        <v>9</v>
      </c>
      <c r="C518" s="42">
        <v>91.651475000000005</v>
      </c>
      <c r="D518" s="43">
        <f t="shared" si="159"/>
        <v>9.8857047910173561E-3</v>
      </c>
      <c r="E518" s="42">
        <v>0</v>
      </c>
      <c r="F518" s="26"/>
      <c r="G518" s="65" t="s">
        <v>77</v>
      </c>
      <c r="H518" s="15">
        <v>3</v>
      </c>
      <c r="I518" s="71">
        <v>90.460000000000008</v>
      </c>
      <c r="J518" s="71">
        <v>0</v>
      </c>
      <c r="K518" s="15">
        <v>0</v>
      </c>
      <c r="L518" s="71">
        <v>0</v>
      </c>
      <c r="M518" s="71">
        <v>0</v>
      </c>
      <c r="N518" s="15">
        <v>0</v>
      </c>
      <c r="O518" s="71">
        <v>0</v>
      </c>
      <c r="P518" s="71">
        <v>0</v>
      </c>
      <c r="Q518" s="15">
        <v>0</v>
      </c>
      <c r="R518" s="71">
        <v>0</v>
      </c>
      <c r="S518" s="71">
        <v>0</v>
      </c>
      <c r="T518" s="70">
        <v>6</v>
      </c>
      <c r="U518" s="72">
        <v>1.1914750000000001</v>
      </c>
      <c r="V518" s="72">
        <v>0</v>
      </c>
      <c r="W518" s="15">
        <v>26</v>
      </c>
      <c r="X518" s="71">
        <v>3.7459009000000001</v>
      </c>
      <c r="Y518" s="71">
        <v>0</v>
      </c>
    </row>
    <row r="519" spans="1:25" x14ac:dyDescent="0.25">
      <c r="A519" s="40" t="s">
        <v>76</v>
      </c>
      <c r="B519" s="41">
        <v>0</v>
      </c>
      <c r="C519" s="42">
        <v>0.42224890556597872</v>
      </c>
      <c r="D519" s="43">
        <f t="shared" si="159"/>
        <v>4.5544581020168314E-5</v>
      </c>
      <c r="E519" s="42">
        <v>0</v>
      </c>
      <c r="F519" s="26"/>
      <c r="G519" s="65" t="s">
        <v>76</v>
      </c>
      <c r="H519" s="15">
        <v>0</v>
      </c>
      <c r="I519" s="71">
        <v>0</v>
      </c>
      <c r="J519" s="71">
        <v>0</v>
      </c>
      <c r="K519" s="15">
        <v>0</v>
      </c>
      <c r="L519" s="71">
        <v>0</v>
      </c>
      <c r="M519" s="71">
        <v>0</v>
      </c>
      <c r="N519" s="15">
        <v>0</v>
      </c>
      <c r="O519" s="71">
        <v>0</v>
      </c>
      <c r="P519" s="71">
        <v>0</v>
      </c>
      <c r="Q519" s="15">
        <v>0</v>
      </c>
      <c r="R519" s="71">
        <v>0</v>
      </c>
      <c r="S519" s="71">
        <v>0</v>
      </c>
      <c r="T519" s="70">
        <v>0</v>
      </c>
      <c r="U519" s="72">
        <v>0.42224890556597872</v>
      </c>
      <c r="V519" s="72">
        <v>0</v>
      </c>
      <c r="W519" s="15">
        <v>0</v>
      </c>
      <c r="X519" s="71">
        <v>0</v>
      </c>
      <c r="Y519" s="71">
        <v>0</v>
      </c>
    </row>
    <row r="520" spans="1:25" x14ac:dyDescent="0.25">
      <c r="A520" s="40" t="s">
        <v>73</v>
      </c>
      <c r="B520" s="41">
        <v>9</v>
      </c>
      <c r="C520" s="42">
        <v>5.2174630000000004</v>
      </c>
      <c r="D520" s="43">
        <f t="shared" si="159"/>
        <v>5.627656180771318E-4</v>
      </c>
      <c r="E520" s="42">
        <v>0</v>
      </c>
      <c r="F520" s="26"/>
      <c r="G520" s="65" t="s">
        <v>73</v>
      </c>
      <c r="H520" s="15">
        <v>1</v>
      </c>
      <c r="I520" s="71">
        <v>1.38</v>
      </c>
      <c r="J520" s="71">
        <v>0</v>
      </c>
      <c r="K520" s="15">
        <v>0</v>
      </c>
      <c r="L520" s="71">
        <v>0</v>
      </c>
      <c r="M520" s="71">
        <v>0</v>
      </c>
      <c r="N520" s="15">
        <v>0</v>
      </c>
      <c r="O520" s="71">
        <v>0</v>
      </c>
      <c r="P520" s="71">
        <v>0</v>
      </c>
      <c r="Q520" s="15">
        <v>0</v>
      </c>
      <c r="R520" s="71">
        <v>0</v>
      </c>
      <c r="S520" s="71">
        <v>0</v>
      </c>
      <c r="T520" s="70">
        <v>8</v>
      </c>
      <c r="U520" s="72">
        <v>3.8374630000000001</v>
      </c>
      <c r="V520" s="72">
        <v>0</v>
      </c>
      <c r="W520" s="15">
        <v>0</v>
      </c>
      <c r="X520" s="71">
        <v>0</v>
      </c>
      <c r="Y520" s="71">
        <v>0</v>
      </c>
    </row>
    <row r="521" spans="1:25" x14ac:dyDescent="0.25">
      <c r="A521" s="40" t="s">
        <v>75</v>
      </c>
      <c r="B521" s="41">
        <v>36</v>
      </c>
      <c r="C521" s="42">
        <v>1516.4116005002502</v>
      </c>
      <c r="D521" s="43">
        <f t="shared" si="159"/>
        <v>0.16356307876354001</v>
      </c>
      <c r="E521" s="42">
        <v>1500.4131</v>
      </c>
      <c r="F521" s="26"/>
      <c r="G521" s="65" t="s">
        <v>75</v>
      </c>
      <c r="H521" s="15">
        <v>2</v>
      </c>
      <c r="I521" s="71">
        <v>1500</v>
      </c>
      <c r="J521" s="71">
        <v>1500</v>
      </c>
      <c r="K521" s="15">
        <v>1</v>
      </c>
      <c r="L521" s="71">
        <v>3</v>
      </c>
      <c r="M521" s="71">
        <v>0</v>
      </c>
      <c r="N521" s="15">
        <v>0</v>
      </c>
      <c r="O521" s="71">
        <v>0</v>
      </c>
      <c r="P521" s="71">
        <v>0</v>
      </c>
      <c r="Q521" s="15">
        <v>0</v>
      </c>
      <c r="R521" s="71">
        <v>0</v>
      </c>
      <c r="S521" s="71">
        <v>0</v>
      </c>
      <c r="T521" s="70">
        <v>33</v>
      </c>
      <c r="U521" s="72">
        <v>13.411600500250126</v>
      </c>
      <c r="V521" s="72">
        <v>0.41310000000000002</v>
      </c>
      <c r="W521" s="15">
        <v>0</v>
      </c>
      <c r="X521" s="71">
        <v>0</v>
      </c>
      <c r="Y521" s="71">
        <v>0</v>
      </c>
    </row>
    <row r="522" spans="1:25" x14ac:dyDescent="0.25">
      <c r="A522" s="40" t="s">
        <v>68</v>
      </c>
      <c r="B522" s="41">
        <v>44</v>
      </c>
      <c r="C522" s="42">
        <v>1712.1058338600001</v>
      </c>
      <c r="D522" s="43">
        <f t="shared" si="159"/>
        <v>0.18467103605826929</v>
      </c>
      <c r="E522" s="42">
        <v>2.5000000000000001E-2</v>
      </c>
      <c r="F522" s="26"/>
      <c r="G522" s="65" t="s">
        <v>68</v>
      </c>
      <c r="H522" s="15">
        <v>21</v>
      </c>
      <c r="I522" s="71">
        <v>1701.9156588600001</v>
      </c>
      <c r="J522" s="71">
        <v>0</v>
      </c>
      <c r="K522" s="15">
        <v>0</v>
      </c>
      <c r="L522" s="71">
        <v>0</v>
      </c>
      <c r="M522" s="71">
        <v>0</v>
      </c>
      <c r="N522" s="15">
        <v>0</v>
      </c>
      <c r="O522" s="71">
        <v>0</v>
      </c>
      <c r="P522" s="71">
        <v>0</v>
      </c>
      <c r="Q522" s="15">
        <v>0</v>
      </c>
      <c r="R522" s="71">
        <v>0</v>
      </c>
      <c r="S522" s="71">
        <v>0</v>
      </c>
      <c r="T522" s="70">
        <v>23</v>
      </c>
      <c r="U522" s="72">
        <v>10.190175000000004</v>
      </c>
      <c r="V522" s="72">
        <v>2.5000000000000001E-2</v>
      </c>
      <c r="W522" s="15">
        <v>0</v>
      </c>
      <c r="X522" s="71">
        <v>0</v>
      </c>
      <c r="Y522" s="71">
        <v>0</v>
      </c>
    </row>
    <row r="523" spans="1:25" x14ac:dyDescent="0.25">
      <c r="A523" s="40" t="s">
        <v>69</v>
      </c>
      <c r="B523" s="41">
        <v>31</v>
      </c>
      <c r="C523" s="42">
        <v>606.27206112820511</v>
      </c>
      <c r="D523" s="43">
        <f t="shared" si="159"/>
        <v>6.5393673362649798E-2</v>
      </c>
      <c r="E523" s="42">
        <v>0.10585600000000001</v>
      </c>
      <c r="F523" s="26"/>
      <c r="G523" s="65" t="s">
        <v>69</v>
      </c>
      <c r="H523" s="15">
        <v>9</v>
      </c>
      <c r="I523" s="71">
        <v>595</v>
      </c>
      <c r="J523" s="71">
        <v>0</v>
      </c>
      <c r="K523" s="15">
        <v>1</v>
      </c>
      <c r="L523" s="71">
        <v>2</v>
      </c>
      <c r="M523" s="71">
        <v>0</v>
      </c>
      <c r="N523" s="15">
        <v>0</v>
      </c>
      <c r="O523" s="71">
        <v>0</v>
      </c>
      <c r="P523" s="71">
        <v>0</v>
      </c>
      <c r="Q523" s="15">
        <v>0</v>
      </c>
      <c r="R523" s="71">
        <v>0</v>
      </c>
      <c r="S523" s="71">
        <v>0</v>
      </c>
      <c r="T523" s="70">
        <v>21</v>
      </c>
      <c r="U523" s="72">
        <v>9.2720611282051273</v>
      </c>
      <c r="V523" s="72">
        <v>0.10585600000000001</v>
      </c>
      <c r="W523" s="15">
        <v>0</v>
      </c>
      <c r="X523" s="71">
        <v>0</v>
      </c>
      <c r="Y523" s="71">
        <v>0</v>
      </c>
    </row>
    <row r="524" spans="1:25" ht="17.25" x14ac:dyDescent="0.25">
      <c r="A524" s="49" t="s">
        <v>122</v>
      </c>
      <c r="B524" s="37">
        <f>SUM(B525:B526)</f>
        <v>1279</v>
      </c>
      <c r="C524" s="38">
        <f t="shared" ref="C524:E524" si="160">SUM(C525:C526)</f>
        <v>118.15073938999953</v>
      </c>
      <c r="D524" s="39">
        <f t="shared" si="160"/>
        <v>1.2743966536817454E-2</v>
      </c>
      <c r="E524" s="38">
        <f t="shared" si="160"/>
        <v>110.65893758999954</v>
      </c>
      <c r="F524" s="73"/>
      <c r="G524" s="65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</row>
    <row r="525" spans="1:25" x14ac:dyDescent="0.25">
      <c r="A525" s="40" t="s">
        <v>66</v>
      </c>
      <c r="B525" s="41">
        <v>1253</v>
      </c>
      <c r="C525" s="42">
        <v>114.40483848999953</v>
      </c>
      <c r="D525" s="43">
        <f t="shared" ref="D525:D526" si="161">C525/$C$511</f>
        <v>1.2339926443913261E-2</v>
      </c>
      <c r="E525" s="42">
        <v>110.65893758999954</v>
      </c>
      <c r="F525" s="26"/>
      <c r="G525" s="6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</row>
    <row r="526" spans="1:25" x14ac:dyDescent="0.25">
      <c r="A526" s="40" t="s">
        <v>70</v>
      </c>
      <c r="B526" s="41">
        <v>26</v>
      </c>
      <c r="C526" s="42">
        <v>3.7459009000000001</v>
      </c>
      <c r="D526" s="43">
        <f t="shared" si="161"/>
        <v>4.0404009290419192E-4</v>
      </c>
      <c r="E526" s="42">
        <v>0</v>
      </c>
      <c r="F526" s="26"/>
      <c r="G526" s="65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</row>
    <row r="527" spans="1:25" x14ac:dyDescent="0.25">
      <c r="A527" s="29" t="s">
        <v>48</v>
      </c>
      <c r="B527" s="34">
        <f>SUM(B528:B538)</f>
        <v>84</v>
      </c>
      <c r="C527" s="30">
        <f t="shared" ref="C527:E527" si="162">SUM(C528:C538)</f>
        <v>671.45046409697738</v>
      </c>
      <c r="D527" s="35">
        <f t="shared" si="162"/>
        <v>1</v>
      </c>
      <c r="E527" s="30">
        <f t="shared" si="162"/>
        <v>3.2129051230630288</v>
      </c>
      <c r="F527" s="26"/>
      <c r="G527" s="62" t="s">
        <v>48</v>
      </c>
      <c r="H527" s="68">
        <f>SUM(H528:H538)</f>
        <v>14</v>
      </c>
      <c r="I527" s="69">
        <f t="shared" ref="I527:Y527" si="163">SUM(I528:I538)</f>
        <v>488.51231467000002</v>
      </c>
      <c r="J527" s="69">
        <f t="shared" si="163"/>
        <v>0</v>
      </c>
      <c r="K527" s="68">
        <f t="shared" si="163"/>
        <v>12</v>
      </c>
      <c r="L527" s="69">
        <f t="shared" si="163"/>
        <v>123.12</v>
      </c>
      <c r="M527" s="69">
        <f t="shared" si="163"/>
        <v>1</v>
      </c>
      <c r="N527" s="68">
        <f t="shared" si="163"/>
        <v>0</v>
      </c>
      <c r="O527" s="69">
        <f t="shared" si="163"/>
        <v>0</v>
      </c>
      <c r="P527" s="69">
        <f t="shared" si="163"/>
        <v>0</v>
      </c>
      <c r="Q527" s="68">
        <f t="shared" si="163"/>
        <v>0</v>
      </c>
      <c r="R527" s="69">
        <f t="shared" si="163"/>
        <v>0</v>
      </c>
      <c r="S527" s="69">
        <f t="shared" si="163"/>
        <v>0</v>
      </c>
      <c r="T527" s="68">
        <f t="shared" si="163"/>
        <v>58</v>
      </c>
      <c r="U527" s="69">
        <f t="shared" si="163"/>
        <v>59.818149426977413</v>
      </c>
      <c r="V527" s="69">
        <f t="shared" si="163"/>
        <v>2.2129051230630288</v>
      </c>
      <c r="W527" s="68">
        <f t="shared" si="163"/>
        <v>0</v>
      </c>
      <c r="X527" s="69">
        <f t="shared" si="163"/>
        <v>0</v>
      </c>
      <c r="Y527" s="69">
        <f t="shared" si="163"/>
        <v>0</v>
      </c>
    </row>
    <row r="528" spans="1:25" x14ac:dyDescent="0.25">
      <c r="A528" s="44" t="s">
        <v>67</v>
      </c>
      <c r="B528" s="41">
        <v>5</v>
      </c>
      <c r="C528" s="42">
        <v>7.6999999999999993</v>
      </c>
      <c r="D528" s="43">
        <f>C528/$C$527</f>
        <v>1.1467711189023604E-2</v>
      </c>
      <c r="E528" s="42">
        <v>1</v>
      </c>
      <c r="F528" s="26"/>
      <c r="G528" s="65" t="s">
        <v>67</v>
      </c>
      <c r="H528" s="15">
        <v>0</v>
      </c>
      <c r="I528" s="71">
        <v>0</v>
      </c>
      <c r="J528" s="71">
        <v>0</v>
      </c>
      <c r="K528" s="15">
        <v>2</v>
      </c>
      <c r="L528" s="71">
        <v>4</v>
      </c>
      <c r="M528" s="71">
        <v>1</v>
      </c>
      <c r="N528" s="15">
        <v>0</v>
      </c>
      <c r="O528" s="71">
        <v>0</v>
      </c>
      <c r="P528" s="71">
        <v>0</v>
      </c>
      <c r="Q528" s="15">
        <v>0</v>
      </c>
      <c r="R528" s="71">
        <v>0</v>
      </c>
      <c r="S528" s="71">
        <v>0</v>
      </c>
      <c r="T528" s="70">
        <v>3</v>
      </c>
      <c r="U528" s="72">
        <v>3.6999999999999997</v>
      </c>
      <c r="V528" s="72">
        <v>0</v>
      </c>
      <c r="W528" s="15">
        <v>0</v>
      </c>
      <c r="X528" s="71">
        <v>0</v>
      </c>
      <c r="Y528" s="71">
        <v>0</v>
      </c>
    </row>
    <row r="529" spans="1:25" x14ac:dyDescent="0.25">
      <c r="A529" s="44" t="s">
        <v>72</v>
      </c>
      <c r="B529" s="41">
        <v>3</v>
      </c>
      <c r="C529" s="42">
        <v>13.5</v>
      </c>
      <c r="D529" s="43">
        <f t="shared" ref="D529:D538" si="164">C529/$C$527</f>
        <v>2.01057274093271E-2</v>
      </c>
      <c r="E529" s="42">
        <v>0</v>
      </c>
      <c r="F529" s="26"/>
      <c r="G529" s="65" t="s">
        <v>72</v>
      </c>
      <c r="H529" s="15">
        <v>0</v>
      </c>
      <c r="I529" s="71">
        <v>0</v>
      </c>
      <c r="J529" s="71">
        <v>0</v>
      </c>
      <c r="K529" s="15">
        <v>1</v>
      </c>
      <c r="L529" s="71">
        <v>12</v>
      </c>
      <c r="M529" s="71">
        <v>0</v>
      </c>
      <c r="N529" s="15">
        <v>0</v>
      </c>
      <c r="O529" s="71">
        <v>0</v>
      </c>
      <c r="P529" s="71">
        <v>0</v>
      </c>
      <c r="Q529" s="15">
        <v>0</v>
      </c>
      <c r="R529" s="71">
        <v>0</v>
      </c>
      <c r="S529" s="71">
        <v>0</v>
      </c>
      <c r="T529" s="70">
        <v>2</v>
      </c>
      <c r="U529" s="72">
        <v>1.5</v>
      </c>
      <c r="V529" s="72">
        <v>0</v>
      </c>
      <c r="W529" s="15">
        <v>0</v>
      </c>
      <c r="X529" s="71">
        <v>0</v>
      </c>
      <c r="Y529" s="71">
        <v>0</v>
      </c>
    </row>
    <row r="530" spans="1:25" x14ac:dyDescent="0.25">
      <c r="A530" s="44" t="s">
        <v>71</v>
      </c>
      <c r="B530" s="41">
        <v>5</v>
      </c>
      <c r="C530" s="42">
        <v>4.3179633389743595</v>
      </c>
      <c r="D530" s="43">
        <f t="shared" si="164"/>
        <v>6.4307995449545442E-3</v>
      </c>
      <c r="E530" s="42">
        <v>0</v>
      </c>
      <c r="F530" s="26"/>
      <c r="G530" s="65" t="s">
        <v>71</v>
      </c>
      <c r="H530" s="15">
        <v>0</v>
      </c>
      <c r="I530" s="71">
        <v>0</v>
      </c>
      <c r="J530" s="71">
        <v>0</v>
      </c>
      <c r="K530" s="15">
        <v>0</v>
      </c>
      <c r="L530" s="71">
        <v>0</v>
      </c>
      <c r="M530" s="71">
        <v>0</v>
      </c>
      <c r="N530" s="15">
        <v>0</v>
      </c>
      <c r="O530" s="71">
        <v>0</v>
      </c>
      <c r="P530" s="71">
        <v>0</v>
      </c>
      <c r="Q530" s="15">
        <v>0</v>
      </c>
      <c r="R530" s="71">
        <v>0</v>
      </c>
      <c r="S530" s="71">
        <v>0</v>
      </c>
      <c r="T530" s="70">
        <v>5</v>
      </c>
      <c r="U530" s="72">
        <v>4.3179633389743595</v>
      </c>
      <c r="V530" s="72">
        <v>0</v>
      </c>
      <c r="W530" s="15">
        <v>0</v>
      </c>
      <c r="X530" s="71">
        <v>0</v>
      </c>
      <c r="Y530" s="71">
        <v>0</v>
      </c>
    </row>
    <row r="531" spans="1:25" x14ac:dyDescent="0.25">
      <c r="A531" s="44" t="s">
        <v>66</v>
      </c>
      <c r="B531" s="41">
        <v>5</v>
      </c>
      <c r="C531" s="42">
        <v>2.6260599999999998</v>
      </c>
      <c r="D531" s="43">
        <f t="shared" si="164"/>
        <v>3.9110256681879644E-3</v>
      </c>
      <c r="E531" s="42">
        <v>0</v>
      </c>
      <c r="F531" s="26"/>
      <c r="G531" s="65" t="s">
        <v>66</v>
      </c>
      <c r="H531" s="15">
        <v>0</v>
      </c>
      <c r="I531" s="71">
        <v>0</v>
      </c>
      <c r="J531" s="71">
        <v>0</v>
      </c>
      <c r="K531" s="15">
        <v>0</v>
      </c>
      <c r="L531" s="71">
        <v>0</v>
      </c>
      <c r="M531" s="71">
        <v>0</v>
      </c>
      <c r="N531" s="15">
        <v>0</v>
      </c>
      <c r="O531" s="71">
        <v>0</v>
      </c>
      <c r="P531" s="71">
        <v>0</v>
      </c>
      <c r="Q531" s="15">
        <v>0</v>
      </c>
      <c r="R531" s="71">
        <v>0</v>
      </c>
      <c r="S531" s="71">
        <v>0</v>
      </c>
      <c r="T531" s="70">
        <v>5</v>
      </c>
      <c r="U531" s="72">
        <v>2.6260599999999998</v>
      </c>
      <c r="V531" s="72">
        <v>0</v>
      </c>
      <c r="W531" s="15">
        <v>0</v>
      </c>
      <c r="X531" s="71">
        <v>0</v>
      </c>
      <c r="Y531" s="71">
        <v>0</v>
      </c>
    </row>
    <row r="532" spans="1:25" x14ac:dyDescent="0.25">
      <c r="A532" s="44" t="s">
        <v>74</v>
      </c>
      <c r="B532" s="41">
        <v>0</v>
      </c>
      <c r="C532" s="42">
        <v>2.1254051230630289</v>
      </c>
      <c r="D532" s="43">
        <f t="shared" si="164"/>
        <v>3.1653937806438944E-3</v>
      </c>
      <c r="E532" s="42">
        <v>2.1254051230630289</v>
      </c>
      <c r="F532" s="26"/>
      <c r="G532" s="65" t="s">
        <v>74</v>
      </c>
      <c r="H532" s="15">
        <v>0</v>
      </c>
      <c r="I532" s="71">
        <v>0</v>
      </c>
      <c r="J532" s="71">
        <v>0</v>
      </c>
      <c r="K532" s="15">
        <v>0</v>
      </c>
      <c r="L532" s="71">
        <v>0</v>
      </c>
      <c r="M532" s="71">
        <v>0</v>
      </c>
      <c r="N532" s="15">
        <v>0</v>
      </c>
      <c r="O532" s="71">
        <v>0</v>
      </c>
      <c r="P532" s="71">
        <v>0</v>
      </c>
      <c r="Q532" s="15">
        <v>0</v>
      </c>
      <c r="R532" s="71">
        <v>0</v>
      </c>
      <c r="S532" s="71">
        <v>0</v>
      </c>
      <c r="T532" s="70">
        <v>0</v>
      </c>
      <c r="U532" s="72">
        <v>2.1254051230630289</v>
      </c>
      <c r="V532" s="72">
        <v>2.1254051230630289</v>
      </c>
      <c r="W532" s="15">
        <v>0</v>
      </c>
      <c r="X532" s="71">
        <v>0</v>
      </c>
      <c r="Y532" s="71">
        <v>0</v>
      </c>
    </row>
    <row r="533" spans="1:25" x14ac:dyDescent="0.25">
      <c r="A533" s="44" t="s">
        <v>70</v>
      </c>
      <c r="B533" s="41">
        <v>1</v>
      </c>
      <c r="C533" s="42">
        <v>1.5843750000000001</v>
      </c>
      <c r="D533" s="43">
        <f t="shared" si="164"/>
        <v>2.3596305084557499E-3</v>
      </c>
      <c r="E533" s="42">
        <v>0</v>
      </c>
      <c r="F533" s="26"/>
      <c r="G533" s="65" t="s">
        <v>77</v>
      </c>
      <c r="H533" s="15">
        <v>0</v>
      </c>
      <c r="I533" s="71">
        <v>0</v>
      </c>
      <c r="J533" s="71">
        <v>0</v>
      </c>
      <c r="K533" s="15">
        <v>0</v>
      </c>
      <c r="L533" s="71">
        <v>0</v>
      </c>
      <c r="M533" s="71">
        <v>0</v>
      </c>
      <c r="N533" s="15">
        <v>0</v>
      </c>
      <c r="O533" s="71">
        <v>0</v>
      </c>
      <c r="P533" s="71">
        <v>0</v>
      </c>
      <c r="Q533" s="15">
        <v>0</v>
      </c>
      <c r="R533" s="71">
        <v>0</v>
      </c>
      <c r="S533" s="71">
        <v>0</v>
      </c>
      <c r="T533" s="70">
        <v>1</v>
      </c>
      <c r="U533" s="72">
        <v>1.5843750000000001</v>
      </c>
      <c r="V533" s="72">
        <v>0</v>
      </c>
      <c r="W533" s="15">
        <v>0</v>
      </c>
      <c r="X533" s="71">
        <v>0</v>
      </c>
      <c r="Y533" s="71">
        <v>0</v>
      </c>
    </row>
    <row r="534" spans="1:25" x14ac:dyDescent="0.25">
      <c r="A534" s="44" t="s">
        <v>76</v>
      </c>
      <c r="B534" s="41">
        <v>0</v>
      </c>
      <c r="C534" s="42">
        <v>0.17224890556597877</v>
      </c>
      <c r="D534" s="43">
        <f t="shared" si="164"/>
        <v>2.5653255865662922E-4</v>
      </c>
      <c r="E534" s="42">
        <v>0</v>
      </c>
      <c r="F534" s="26"/>
      <c r="G534" s="65" t="s">
        <v>76</v>
      </c>
      <c r="H534" s="15">
        <v>0</v>
      </c>
      <c r="I534" s="71">
        <v>0</v>
      </c>
      <c r="J534" s="71">
        <v>0</v>
      </c>
      <c r="K534" s="15">
        <v>0</v>
      </c>
      <c r="L534" s="71">
        <v>0</v>
      </c>
      <c r="M534" s="71">
        <v>0</v>
      </c>
      <c r="N534" s="15">
        <v>0</v>
      </c>
      <c r="O534" s="71">
        <v>0</v>
      </c>
      <c r="P534" s="71">
        <v>0</v>
      </c>
      <c r="Q534" s="15">
        <v>0</v>
      </c>
      <c r="R534" s="71">
        <v>0</v>
      </c>
      <c r="S534" s="71">
        <v>0</v>
      </c>
      <c r="T534" s="70">
        <v>0</v>
      </c>
      <c r="U534" s="72">
        <v>0.17224890556597877</v>
      </c>
      <c r="V534" s="72">
        <v>0</v>
      </c>
      <c r="W534" s="15">
        <v>0</v>
      </c>
      <c r="X534" s="71">
        <v>0</v>
      </c>
      <c r="Y534" s="71">
        <v>0</v>
      </c>
    </row>
    <row r="535" spans="1:25" x14ac:dyDescent="0.25">
      <c r="A535" s="44" t="s">
        <v>73</v>
      </c>
      <c r="B535" s="41">
        <v>4</v>
      </c>
      <c r="C535" s="42">
        <v>18.196463000000001</v>
      </c>
      <c r="D535" s="43">
        <f t="shared" si="164"/>
        <v>2.7100231473474554E-2</v>
      </c>
      <c r="E535" s="42">
        <v>0</v>
      </c>
      <c r="F535" s="26"/>
      <c r="G535" s="65" t="s">
        <v>73</v>
      </c>
      <c r="H535" s="15">
        <v>0</v>
      </c>
      <c r="I535" s="71">
        <v>0</v>
      </c>
      <c r="J535" s="71">
        <v>0</v>
      </c>
      <c r="K535" s="15">
        <v>0</v>
      </c>
      <c r="L535" s="71">
        <v>0</v>
      </c>
      <c r="M535" s="71">
        <v>0</v>
      </c>
      <c r="N535" s="15">
        <v>0</v>
      </c>
      <c r="O535" s="71">
        <v>0</v>
      </c>
      <c r="P535" s="71">
        <v>0</v>
      </c>
      <c r="Q535" s="15">
        <v>0</v>
      </c>
      <c r="R535" s="71">
        <v>0</v>
      </c>
      <c r="S535" s="71">
        <v>0</v>
      </c>
      <c r="T535" s="70">
        <v>4</v>
      </c>
      <c r="U535" s="72">
        <v>18.196463000000001</v>
      </c>
      <c r="V535" s="72">
        <v>0</v>
      </c>
      <c r="W535" s="15">
        <v>0</v>
      </c>
      <c r="X535" s="71">
        <v>0</v>
      </c>
      <c r="Y535" s="71">
        <v>0</v>
      </c>
    </row>
    <row r="536" spans="1:25" x14ac:dyDescent="0.25">
      <c r="A536" s="44" t="s">
        <v>75</v>
      </c>
      <c r="B536" s="41">
        <v>20</v>
      </c>
      <c r="C536" s="42">
        <v>11.527575671168915</v>
      </c>
      <c r="D536" s="43">
        <f t="shared" si="164"/>
        <v>1.7168169935919488E-2</v>
      </c>
      <c r="E536" s="42">
        <v>6.25E-2</v>
      </c>
      <c r="F536" s="26"/>
      <c r="G536" s="65" t="s">
        <v>75</v>
      </c>
      <c r="H536" s="15">
        <v>0</v>
      </c>
      <c r="I536" s="71">
        <v>0</v>
      </c>
      <c r="J536" s="71">
        <v>0</v>
      </c>
      <c r="K536" s="15">
        <v>1</v>
      </c>
      <c r="L536" s="71">
        <v>1</v>
      </c>
      <c r="M536" s="71">
        <v>0</v>
      </c>
      <c r="N536" s="15">
        <v>0</v>
      </c>
      <c r="O536" s="71">
        <v>0</v>
      </c>
      <c r="P536" s="71">
        <v>0</v>
      </c>
      <c r="Q536" s="15">
        <v>0</v>
      </c>
      <c r="R536" s="71">
        <v>0</v>
      </c>
      <c r="S536" s="71">
        <v>0</v>
      </c>
      <c r="T536" s="70">
        <v>19</v>
      </c>
      <c r="U536" s="72">
        <v>10.527575671168915</v>
      </c>
      <c r="V536" s="72">
        <v>6.25E-2</v>
      </c>
      <c r="W536" s="15">
        <v>0</v>
      </c>
      <c r="X536" s="71">
        <v>0</v>
      </c>
      <c r="Y536" s="71">
        <v>0</v>
      </c>
    </row>
    <row r="537" spans="1:25" x14ac:dyDescent="0.25">
      <c r="A537" s="44" t="s">
        <v>68</v>
      </c>
      <c r="B537" s="41">
        <v>31</v>
      </c>
      <c r="C537" s="42">
        <v>534.98016792999999</v>
      </c>
      <c r="D537" s="43">
        <f t="shared" si="164"/>
        <v>0.79675299450345305</v>
      </c>
      <c r="E537" s="42">
        <v>2.5000000000000001E-2</v>
      </c>
      <c r="F537" s="26"/>
      <c r="G537" s="65" t="s">
        <v>68</v>
      </c>
      <c r="H537" s="15">
        <v>13</v>
      </c>
      <c r="I537" s="71">
        <v>441.51231467000002</v>
      </c>
      <c r="J537" s="71">
        <v>0</v>
      </c>
      <c r="K537" s="15">
        <v>5</v>
      </c>
      <c r="L537" s="71">
        <v>86.12</v>
      </c>
      <c r="M537" s="71">
        <v>0</v>
      </c>
      <c r="N537" s="15">
        <v>0</v>
      </c>
      <c r="O537" s="71">
        <v>0</v>
      </c>
      <c r="P537" s="71">
        <v>0</v>
      </c>
      <c r="Q537" s="15">
        <v>0</v>
      </c>
      <c r="R537" s="71">
        <v>0</v>
      </c>
      <c r="S537" s="71">
        <v>0</v>
      </c>
      <c r="T537" s="70">
        <v>13</v>
      </c>
      <c r="U537" s="72">
        <v>7.3478532599999999</v>
      </c>
      <c r="V537" s="72">
        <v>2.5000000000000001E-2</v>
      </c>
      <c r="W537" s="15">
        <v>0</v>
      </c>
      <c r="X537" s="71">
        <v>0</v>
      </c>
      <c r="Y537" s="71">
        <v>0</v>
      </c>
    </row>
    <row r="538" spans="1:25" x14ac:dyDescent="0.25">
      <c r="A538" s="44" t="s">
        <v>69</v>
      </c>
      <c r="B538" s="41">
        <v>10</v>
      </c>
      <c r="C538" s="42">
        <v>74.720205128205123</v>
      </c>
      <c r="D538" s="43">
        <f t="shared" si="164"/>
        <v>0.11128178342790349</v>
      </c>
      <c r="E538" s="42">
        <v>0</v>
      </c>
      <c r="F538" s="26"/>
      <c r="G538" s="65" t="s">
        <v>69</v>
      </c>
      <c r="H538" s="15">
        <v>1</v>
      </c>
      <c r="I538" s="71">
        <v>47</v>
      </c>
      <c r="J538" s="71">
        <v>0</v>
      </c>
      <c r="K538" s="15">
        <v>3</v>
      </c>
      <c r="L538" s="71">
        <v>20</v>
      </c>
      <c r="M538" s="71">
        <v>0</v>
      </c>
      <c r="N538" s="15">
        <v>0</v>
      </c>
      <c r="O538" s="71">
        <v>0</v>
      </c>
      <c r="P538" s="71">
        <v>0</v>
      </c>
      <c r="Q538" s="15">
        <v>0</v>
      </c>
      <c r="R538" s="71">
        <v>0</v>
      </c>
      <c r="S538" s="71">
        <v>0</v>
      </c>
      <c r="T538" s="70">
        <v>6</v>
      </c>
      <c r="U538" s="72">
        <v>7.7202051282051292</v>
      </c>
      <c r="V538" s="72">
        <v>0</v>
      </c>
      <c r="W538" s="15">
        <v>0</v>
      </c>
      <c r="X538" s="71">
        <v>0</v>
      </c>
      <c r="Y538" s="71">
        <v>0</v>
      </c>
    </row>
    <row r="539" spans="1:25" x14ac:dyDescent="0.25">
      <c r="A539" s="29" t="s">
        <v>49</v>
      </c>
      <c r="B539" s="34">
        <f>SUM(B540:B550)</f>
        <v>125</v>
      </c>
      <c r="C539" s="30">
        <f t="shared" ref="C539:E539" si="165">SUM(C540:C550)</f>
        <v>390.34828639408875</v>
      </c>
      <c r="D539" s="35">
        <f t="shared" si="165"/>
        <v>0.99999999999999978</v>
      </c>
      <c r="E539" s="30">
        <f t="shared" si="165"/>
        <v>35.024492475312726</v>
      </c>
      <c r="F539" s="26"/>
      <c r="G539" s="62" t="s">
        <v>49</v>
      </c>
      <c r="H539" s="68">
        <f>SUM(H540:H550)</f>
        <v>19</v>
      </c>
      <c r="I539" s="69">
        <f t="shared" ref="I539:Y539" si="166">SUM(I540:I550)</f>
        <v>70.173168170000011</v>
      </c>
      <c r="J539" s="69">
        <f t="shared" si="166"/>
        <v>0</v>
      </c>
      <c r="K539" s="68">
        <f t="shared" si="166"/>
        <v>40</v>
      </c>
      <c r="L539" s="69">
        <f t="shared" si="166"/>
        <v>288.15589431000001</v>
      </c>
      <c r="M539" s="69">
        <f t="shared" si="166"/>
        <v>33.17</v>
      </c>
      <c r="N539" s="68">
        <f t="shared" si="166"/>
        <v>0</v>
      </c>
      <c r="O539" s="69">
        <f t="shared" si="166"/>
        <v>0</v>
      </c>
      <c r="P539" s="69">
        <f t="shared" si="166"/>
        <v>0</v>
      </c>
      <c r="Q539" s="68">
        <f t="shared" si="166"/>
        <v>0</v>
      </c>
      <c r="R539" s="69">
        <f t="shared" si="166"/>
        <v>0</v>
      </c>
      <c r="S539" s="69">
        <f t="shared" si="166"/>
        <v>0</v>
      </c>
      <c r="T539" s="68">
        <f t="shared" si="166"/>
        <v>66</v>
      </c>
      <c r="U539" s="69">
        <f t="shared" si="166"/>
        <v>32.019223914088755</v>
      </c>
      <c r="V539" s="69">
        <f t="shared" si="166"/>
        <v>1.8544924753127243</v>
      </c>
      <c r="W539" s="68">
        <f t="shared" si="166"/>
        <v>0</v>
      </c>
      <c r="X539" s="69">
        <f t="shared" si="166"/>
        <v>0</v>
      </c>
      <c r="Y539" s="69">
        <f t="shared" si="166"/>
        <v>0</v>
      </c>
    </row>
    <row r="540" spans="1:25" x14ac:dyDescent="0.25">
      <c r="A540" s="44" t="s">
        <v>67</v>
      </c>
      <c r="B540" s="41">
        <v>12</v>
      </c>
      <c r="C540" s="42">
        <v>28.02518486</v>
      </c>
      <c r="D540" s="43">
        <f>C540/$C$539</f>
        <v>7.1795332109403101E-2</v>
      </c>
      <c r="E540" s="42">
        <v>0</v>
      </c>
      <c r="F540" s="26"/>
      <c r="G540" s="65" t="s">
        <v>67</v>
      </c>
      <c r="H540" s="15">
        <v>2</v>
      </c>
      <c r="I540" s="71">
        <v>6.1641848600000007</v>
      </c>
      <c r="J540" s="71">
        <v>0</v>
      </c>
      <c r="K540" s="15">
        <v>1</v>
      </c>
      <c r="L540" s="71">
        <v>19.25</v>
      </c>
      <c r="M540" s="71">
        <v>0</v>
      </c>
      <c r="N540" s="15">
        <v>0</v>
      </c>
      <c r="O540" s="71">
        <v>0</v>
      </c>
      <c r="P540" s="71">
        <v>0</v>
      </c>
      <c r="Q540" s="15">
        <v>0</v>
      </c>
      <c r="R540" s="71">
        <v>0</v>
      </c>
      <c r="S540" s="71">
        <v>0</v>
      </c>
      <c r="T540" s="70">
        <v>9</v>
      </c>
      <c r="U540" s="72">
        <v>2.6109999999999998</v>
      </c>
      <c r="V540" s="72">
        <v>0</v>
      </c>
      <c r="W540" s="15">
        <v>0</v>
      </c>
      <c r="X540" s="71">
        <v>0</v>
      </c>
      <c r="Y540" s="71">
        <v>0</v>
      </c>
    </row>
    <row r="541" spans="1:25" x14ac:dyDescent="0.25">
      <c r="A541" s="44" t="s">
        <v>72</v>
      </c>
      <c r="B541" s="41">
        <v>0</v>
      </c>
      <c r="C541" s="42">
        <v>1.304392802857143</v>
      </c>
      <c r="D541" s="43">
        <f t="shared" ref="D541:D550" si="167">C541/$C$539</f>
        <v>3.3416127297667985E-3</v>
      </c>
      <c r="E541" s="42">
        <v>0</v>
      </c>
      <c r="F541" s="26"/>
      <c r="G541" s="65" t="s">
        <v>72</v>
      </c>
      <c r="H541" s="15">
        <v>0</v>
      </c>
      <c r="I541" s="71">
        <v>0</v>
      </c>
      <c r="J541" s="71">
        <v>0</v>
      </c>
      <c r="K541" s="15">
        <v>0</v>
      </c>
      <c r="L541" s="71">
        <v>0</v>
      </c>
      <c r="M541" s="71">
        <v>0</v>
      </c>
      <c r="N541" s="15">
        <v>0</v>
      </c>
      <c r="O541" s="71">
        <v>0</v>
      </c>
      <c r="P541" s="71">
        <v>0</v>
      </c>
      <c r="Q541" s="15">
        <v>0</v>
      </c>
      <c r="R541" s="71">
        <v>0</v>
      </c>
      <c r="S541" s="71">
        <v>0</v>
      </c>
      <c r="T541" s="70">
        <v>0</v>
      </c>
      <c r="U541" s="72">
        <v>1.304392802857143</v>
      </c>
      <c r="V541" s="72">
        <v>0</v>
      </c>
      <c r="W541" s="15">
        <v>0</v>
      </c>
      <c r="X541" s="71">
        <v>0</v>
      </c>
      <c r="Y541" s="71">
        <v>0</v>
      </c>
    </row>
    <row r="542" spans="1:25" x14ac:dyDescent="0.25">
      <c r="A542" s="44" t="s">
        <v>71</v>
      </c>
      <c r="B542" s="41">
        <v>24</v>
      </c>
      <c r="C542" s="42">
        <v>102.10984205897434</v>
      </c>
      <c r="D542" s="43">
        <f t="shared" si="167"/>
        <v>0.26158650010284928</v>
      </c>
      <c r="E542" s="42">
        <v>0</v>
      </c>
      <c r="F542" s="26"/>
      <c r="G542" s="65" t="s">
        <v>71</v>
      </c>
      <c r="H542" s="15">
        <v>3</v>
      </c>
      <c r="I542" s="71">
        <v>13.952552409999999</v>
      </c>
      <c r="J542" s="71">
        <v>0</v>
      </c>
      <c r="K542" s="15">
        <v>16</v>
      </c>
      <c r="L542" s="71">
        <v>85.737135309999985</v>
      </c>
      <c r="M542" s="71">
        <v>0</v>
      </c>
      <c r="N542" s="15">
        <v>0</v>
      </c>
      <c r="O542" s="71">
        <v>0</v>
      </c>
      <c r="P542" s="71">
        <v>0</v>
      </c>
      <c r="Q542" s="15">
        <v>0</v>
      </c>
      <c r="R542" s="71">
        <v>0</v>
      </c>
      <c r="S542" s="71">
        <v>0</v>
      </c>
      <c r="T542" s="70">
        <v>5</v>
      </c>
      <c r="U542" s="72">
        <v>2.4201543389743589</v>
      </c>
      <c r="V542" s="72">
        <v>0</v>
      </c>
      <c r="W542" s="15">
        <v>0</v>
      </c>
      <c r="X542" s="71">
        <v>0</v>
      </c>
      <c r="Y542" s="71">
        <v>0</v>
      </c>
    </row>
    <row r="543" spans="1:25" x14ac:dyDescent="0.25">
      <c r="A543" s="44" t="s">
        <v>66</v>
      </c>
      <c r="B543" s="41">
        <v>10</v>
      </c>
      <c r="C543" s="42">
        <v>9.3590605484210538</v>
      </c>
      <c r="D543" s="43">
        <f t="shared" si="167"/>
        <v>2.3976179413715451E-2</v>
      </c>
      <c r="E543" s="42">
        <v>0.5</v>
      </c>
      <c r="F543" s="26"/>
      <c r="G543" s="65" t="s">
        <v>66</v>
      </c>
      <c r="H543" s="15">
        <v>2</v>
      </c>
      <c r="I543" s="71">
        <v>6.7493364000000007</v>
      </c>
      <c r="J543" s="71">
        <v>0</v>
      </c>
      <c r="K543" s="15">
        <v>0</v>
      </c>
      <c r="L543" s="71">
        <v>0</v>
      </c>
      <c r="M543" s="71">
        <v>0</v>
      </c>
      <c r="N543" s="15">
        <v>0</v>
      </c>
      <c r="O543" s="71">
        <v>0</v>
      </c>
      <c r="P543" s="71">
        <v>0</v>
      </c>
      <c r="Q543" s="15">
        <v>0</v>
      </c>
      <c r="R543" s="71">
        <v>0</v>
      </c>
      <c r="S543" s="71">
        <v>0</v>
      </c>
      <c r="T543" s="70">
        <v>8</v>
      </c>
      <c r="U543" s="72">
        <v>2.6097241484210527</v>
      </c>
      <c r="V543" s="72">
        <v>0.5</v>
      </c>
      <c r="W543" s="15">
        <v>0</v>
      </c>
      <c r="X543" s="71">
        <v>0</v>
      </c>
      <c r="Y543" s="71">
        <v>0</v>
      </c>
    </row>
    <row r="544" spans="1:25" x14ac:dyDescent="0.25">
      <c r="A544" s="44" t="s">
        <v>74</v>
      </c>
      <c r="B544" s="41">
        <v>4</v>
      </c>
      <c r="C544" s="42">
        <v>18.351689475312725</v>
      </c>
      <c r="D544" s="43">
        <f t="shared" si="167"/>
        <v>4.7013628892391711E-2</v>
      </c>
      <c r="E544" s="42">
        <v>6.5016894753127241</v>
      </c>
      <c r="F544" s="26"/>
      <c r="G544" s="65" t="s">
        <v>74</v>
      </c>
      <c r="H544" s="15">
        <v>0</v>
      </c>
      <c r="I544" s="71">
        <v>0</v>
      </c>
      <c r="J544" s="71">
        <v>0</v>
      </c>
      <c r="K544" s="15">
        <v>4</v>
      </c>
      <c r="L544" s="71">
        <v>17.32</v>
      </c>
      <c r="M544" s="71">
        <v>5.97</v>
      </c>
      <c r="N544" s="15">
        <v>0</v>
      </c>
      <c r="O544" s="71">
        <v>0</v>
      </c>
      <c r="P544" s="71">
        <v>0</v>
      </c>
      <c r="Q544" s="15">
        <v>0</v>
      </c>
      <c r="R544" s="71">
        <v>0</v>
      </c>
      <c r="S544" s="71">
        <v>0</v>
      </c>
      <c r="T544" s="70">
        <v>0</v>
      </c>
      <c r="U544" s="72">
        <v>1.0316894753127246</v>
      </c>
      <c r="V544" s="72">
        <v>0.53168947531272448</v>
      </c>
      <c r="W544" s="15">
        <v>0</v>
      </c>
      <c r="X544" s="71">
        <v>0</v>
      </c>
      <c r="Y544" s="71">
        <v>0</v>
      </c>
    </row>
    <row r="545" spans="1:25" x14ac:dyDescent="0.25">
      <c r="A545" s="44" t="s">
        <v>70</v>
      </c>
      <c r="B545" s="41">
        <v>7</v>
      </c>
      <c r="C545" s="42">
        <v>2.6881249999999999</v>
      </c>
      <c r="D545" s="43">
        <f t="shared" si="167"/>
        <v>6.8864782905338961E-3</v>
      </c>
      <c r="E545" s="42">
        <v>6.25E-2</v>
      </c>
      <c r="F545" s="26"/>
      <c r="G545" s="65" t="s">
        <v>77</v>
      </c>
      <c r="H545" s="15">
        <v>1</v>
      </c>
      <c r="I545" s="71">
        <v>0.37</v>
      </c>
      <c r="J545" s="71">
        <v>0</v>
      </c>
      <c r="K545" s="15">
        <v>0</v>
      </c>
      <c r="L545" s="71">
        <v>0</v>
      </c>
      <c r="M545" s="71">
        <v>0</v>
      </c>
      <c r="N545" s="15">
        <v>0</v>
      </c>
      <c r="O545" s="71">
        <v>0</v>
      </c>
      <c r="P545" s="71">
        <v>0</v>
      </c>
      <c r="Q545" s="15">
        <v>0</v>
      </c>
      <c r="R545" s="71">
        <v>0</v>
      </c>
      <c r="S545" s="71">
        <v>0</v>
      </c>
      <c r="T545" s="70">
        <v>6</v>
      </c>
      <c r="U545" s="72">
        <v>2.3181249999999998</v>
      </c>
      <c r="V545" s="72">
        <v>6.25E-2</v>
      </c>
      <c r="W545" s="15">
        <v>0</v>
      </c>
      <c r="X545" s="71">
        <v>0</v>
      </c>
      <c r="Y545" s="71">
        <v>0</v>
      </c>
    </row>
    <row r="546" spans="1:25" x14ac:dyDescent="0.25">
      <c r="A546" s="44" t="s">
        <v>76</v>
      </c>
      <c r="B546" s="41">
        <v>1</v>
      </c>
      <c r="C546" s="42">
        <v>9.9272489055659783</v>
      </c>
      <c r="D546" s="43">
        <f t="shared" si="167"/>
        <v>2.5431772731144008E-2</v>
      </c>
      <c r="E546" s="42">
        <v>0</v>
      </c>
      <c r="F546" s="26"/>
      <c r="G546" s="65" t="s">
        <v>76</v>
      </c>
      <c r="H546" s="15">
        <v>0</v>
      </c>
      <c r="I546" s="71">
        <v>0</v>
      </c>
      <c r="J546" s="71">
        <v>0</v>
      </c>
      <c r="K546" s="15">
        <v>1</v>
      </c>
      <c r="L546" s="71">
        <v>9.6999999999999993</v>
      </c>
      <c r="M546" s="71">
        <v>0</v>
      </c>
      <c r="N546" s="15">
        <v>0</v>
      </c>
      <c r="O546" s="71">
        <v>0</v>
      </c>
      <c r="P546" s="71">
        <v>0</v>
      </c>
      <c r="Q546" s="15">
        <v>0</v>
      </c>
      <c r="R546" s="71">
        <v>0</v>
      </c>
      <c r="S546" s="71">
        <v>0</v>
      </c>
      <c r="T546" s="70">
        <v>0</v>
      </c>
      <c r="U546" s="72">
        <v>0.22724890556597879</v>
      </c>
      <c r="V546" s="72">
        <v>0</v>
      </c>
      <c r="W546" s="15">
        <v>0</v>
      </c>
      <c r="X546" s="71">
        <v>0</v>
      </c>
      <c r="Y546" s="71">
        <v>0</v>
      </c>
    </row>
    <row r="547" spans="1:25" x14ac:dyDescent="0.25">
      <c r="A547" s="44" t="s">
        <v>73</v>
      </c>
      <c r="B547" s="41">
        <v>10</v>
      </c>
      <c r="C547" s="42">
        <v>23.068076269999999</v>
      </c>
      <c r="D547" s="43">
        <f t="shared" si="167"/>
        <v>5.9096138177255571E-2</v>
      </c>
      <c r="E547" s="42">
        <v>0</v>
      </c>
      <c r="F547" s="26"/>
      <c r="G547" s="65" t="s">
        <v>73</v>
      </c>
      <c r="H547" s="15">
        <v>5</v>
      </c>
      <c r="I547" s="71">
        <v>11.575612270000001</v>
      </c>
      <c r="J547" s="71">
        <v>0</v>
      </c>
      <c r="K547" s="15">
        <v>1</v>
      </c>
      <c r="L547" s="71">
        <v>10</v>
      </c>
      <c r="M547" s="71">
        <v>0</v>
      </c>
      <c r="N547" s="15">
        <v>0</v>
      </c>
      <c r="O547" s="71">
        <v>0</v>
      </c>
      <c r="P547" s="71">
        <v>0</v>
      </c>
      <c r="Q547" s="15">
        <v>0</v>
      </c>
      <c r="R547" s="71">
        <v>0</v>
      </c>
      <c r="S547" s="71">
        <v>0</v>
      </c>
      <c r="T547" s="70">
        <v>4</v>
      </c>
      <c r="U547" s="72">
        <v>1.492464</v>
      </c>
      <c r="V547" s="72">
        <v>0</v>
      </c>
      <c r="W547" s="15">
        <v>0</v>
      </c>
      <c r="X547" s="71">
        <v>0</v>
      </c>
      <c r="Y547" s="71">
        <v>0</v>
      </c>
    </row>
    <row r="548" spans="1:25" x14ac:dyDescent="0.25">
      <c r="A548" s="44" t="s">
        <v>75</v>
      </c>
      <c r="B548" s="41">
        <v>39</v>
      </c>
      <c r="C548" s="42">
        <v>84.236516634752377</v>
      </c>
      <c r="D548" s="43">
        <f t="shared" si="167"/>
        <v>0.21579835129520378</v>
      </c>
      <c r="E548" s="42">
        <v>27.790302999999998</v>
      </c>
      <c r="F548" s="26"/>
      <c r="G548" s="65" t="s">
        <v>75</v>
      </c>
      <c r="H548" s="15">
        <v>4</v>
      </c>
      <c r="I548" s="71">
        <v>19.070983130000002</v>
      </c>
      <c r="J548" s="71">
        <v>0</v>
      </c>
      <c r="K548" s="15">
        <v>11</v>
      </c>
      <c r="L548" s="71">
        <v>52.05</v>
      </c>
      <c r="M548" s="71">
        <v>27.2</v>
      </c>
      <c r="N548" s="15">
        <v>0</v>
      </c>
      <c r="O548" s="71">
        <v>0</v>
      </c>
      <c r="P548" s="71">
        <v>0</v>
      </c>
      <c r="Q548" s="15">
        <v>0</v>
      </c>
      <c r="R548" s="71">
        <v>0</v>
      </c>
      <c r="S548" s="71">
        <v>0</v>
      </c>
      <c r="T548" s="70">
        <v>24</v>
      </c>
      <c r="U548" s="72">
        <v>13.115533504752372</v>
      </c>
      <c r="V548" s="72">
        <v>0.59030300000000002</v>
      </c>
      <c r="W548" s="15">
        <v>0</v>
      </c>
      <c r="X548" s="71">
        <v>0</v>
      </c>
      <c r="Y548" s="71">
        <v>0</v>
      </c>
    </row>
    <row r="549" spans="1:25" x14ac:dyDescent="0.25">
      <c r="A549" s="44" t="s">
        <v>68</v>
      </c>
      <c r="B549" s="41">
        <v>9</v>
      </c>
      <c r="C549" s="42">
        <v>64.036185709999998</v>
      </c>
      <c r="D549" s="43">
        <f t="shared" si="167"/>
        <v>0.16404884545938597</v>
      </c>
      <c r="E549" s="42">
        <v>0</v>
      </c>
      <c r="F549" s="26"/>
      <c r="G549" s="65" t="s">
        <v>68</v>
      </c>
      <c r="H549" s="15">
        <v>2</v>
      </c>
      <c r="I549" s="71">
        <v>12.2904991</v>
      </c>
      <c r="J549" s="71">
        <v>0</v>
      </c>
      <c r="K549" s="15">
        <v>2</v>
      </c>
      <c r="L549" s="71">
        <v>50</v>
      </c>
      <c r="M549" s="71">
        <v>0</v>
      </c>
      <c r="N549" s="15">
        <v>0</v>
      </c>
      <c r="O549" s="71">
        <v>0</v>
      </c>
      <c r="P549" s="71">
        <v>0</v>
      </c>
      <c r="Q549" s="15">
        <v>0</v>
      </c>
      <c r="R549" s="71">
        <v>0</v>
      </c>
      <c r="S549" s="71">
        <v>0</v>
      </c>
      <c r="T549" s="70">
        <v>5</v>
      </c>
      <c r="U549" s="72">
        <v>1.7456866099999999</v>
      </c>
      <c r="V549" s="72">
        <v>0</v>
      </c>
      <c r="W549" s="15">
        <v>0</v>
      </c>
      <c r="X549" s="71">
        <v>0</v>
      </c>
      <c r="Y549" s="71">
        <v>0</v>
      </c>
    </row>
    <row r="550" spans="1:25" x14ac:dyDescent="0.25">
      <c r="A550" s="44" t="s">
        <v>69</v>
      </c>
      <c r="B550" s="41">
        <v>9</v>
      </c>
      <c r="C550" s="42">
        <v>47.241964128205126</v>
      </c>
      <c r="D550" s="43">
        <f t="shared" si="167"/>
        <v>0.12102516079835041</v>
      </c>
      <c r="E550" s="42">
        <v>0.17</v>
      </c>
      <c r="F550" s="26"/>
      <c r="G550" s="65" t="s">
        <v>69</v>
      </c>
      <c r="H550" s="15">
        <v>0</v>
      </c>
      <c r="I550" s="71">
        <v>0</v>
      </c>
      <c r="J550" s="71">
        <v>0</v>
      </c>
      <c r="K550" s="15">
        <v>4</v>
      </c>
      <c r="L550" s="71">
        <v>44.098759000000001</v>
      </c>
      <c r="M550" s="71">
        <v>0</v>
      </c>
      <c r="N550" s="15">
        <v>0</v>
      </c>
      <c r="O550" s="71">
        <v>0</v>
      </c>
      <c r="P550" s="71">
        <v>0</v>
      </c>
      <c r="Q550" s="15">
        <v>0</v>
      </c>
      <c r="R550" s="71">
        <v>0</v>
      </c>
      <c r="S550" s="71">
        <v>0</v>
      </c>
      <c r="T550" s="70">
        <v>5</v>
      </c>
      <c r="U550" s="72">
        <v>3.1432051282051274</v>
      </c>
      <c r="V550" s="72">
        <v>0.17</v>
      </c>
      <c r="W550" s="15">
        <v>0</v>
      </c>
      <c r="X550" s="71">
        <v>0</v>
      </c>
      <c r="Y550" s="71">
        <v>0</v>
      </c>
    </row>
    <row r="551" spans="1:25" x14ac:dyDescent="0.25">
      <c r="A551" s="29" t="s">
        <v>50</v>
      </c>
      <c r="B551" s="34">
        <f>SUM(B552:B562)</f>
        <v>15</v>
      </c>
      <c r="C551" s="30">
        <f t="shared" ref="C551:E551" si="168">SUM(C552:C562)</f>
        <v>635.06184642975188</v>
      </c>
      <c r="D551" s="35">
        <f t="shared" si="168"/>
        <v>1.0000000000000002</v>
      </c>
      <c r="E551" s="30">
        <f t="shared" si="168"/>
        <v>1.6795601273655625</v>
      </c>
      <c r="F551" s="26"/>
      <c r="G551" s="62" t="s">
        <v>50</v>
      </c>
      <c r="H551" s="68">
        <f>SUM(H552:H562)</f>
        <v>2</v>
      </c>
      <c r="I551" s="69">
        <f t="shared" ref="I551:Y551" si="169">SUM(I552:I562)</f>
        <v>625</v>
      </c>
      <c r="J551" s="69">
        <f t="shared" si="169"/>
        <v>0</v>
      </c>
      <c r="K551" s="68">
        <f t="shared" si="169"/>
        <v>0</v>
      </c>
      <c r="L551" s="69">
        <f t="shared" si="169"/>
        <v>0</v>
      </c>
      <c r="M551" s="69">
        <f t="shared" si="169"/>
        <v>0</v>
      </c>
      <c r="N551" s="68">
        <f t="shared" si="169"/>
        <v>0</v>
      </c>
      <c r="O551" s="69">
        <f t="shared" si="169"/>
        <v>0</v>
      </c>
      <c r="P551" s="69">
        <f t="shared" si="169"/>
        <v>0</v>
      </c>
      <c r="Q551" s="68">
        <f t="shared" si="169"/>
        <v>0</v>
      </c>
      <c r="R551" s="69">
        <f t="shared" si="169"/>
        <v>0</v>
      </c>
      <c r="S551" s="69">
        <f t="shared" si="169"/>
        <v>0</v>
      </c>
      <c r="T551" s="68">
        <f t="shared" si="169"/>
        <v>13</v>
      </c>
      <c r="U551" s="69">
        <f t="shared" si="169"/>
        <v>10.061846429751938</v>
      </c>
      <c r="V551" s="69">
        <f t="shared" si="169"/>
        <v>1.6795601273655625</v>
      </c>
      <c r="W551" s="68">
        <f t="shared" si="169"/>
        <v>0</v>
      </c>
      <c r="X551" s="69">
        <f t="shared" si="169"/>
        <v>0</v>
      </c>
      <c r="Y551" s="69">
        <f t="shared" si="169"/>
        <v>0</v>
      </c>
    </row>
    <row r="552" spans="1:25" x14ac:dyDescent="0.25">
      <c r="A552" s="44" t="s">
        <v>67</v>
      </c>
      <c r="B552" s="41">
        <v>1</v>
      </c>
      <c r="C552" s="42">
        <v>0.40571188993423873</v>
      </c>
      <c r="D552" s="43">
        <f>C552/$C$551</f>
        <v>6.38854140293747E-4</v>
      </c>
      <c r="E552" s="42">
        <v>0</v>
      </c>
      <c r="F552" s="26"/>
      <c r="G552" s="65" t="s">
        <v>67</v>
      </c>
      <c r="H552" s="15">
        <v>0</v>
      </c>
      <c r="I552" s="71">
        <v>0</v>
      </c>
      <c r="J552" s="71">
        <v>0</v>
      </c>
      <c r="K552" s="15">
        <v>0</v>
      </c>
      <c r="L552" s="71">
        <v>0</v>
      </c>
      <c r="M552" s="71">
        <v>0</v>
      </c>
      <c r="N552" s="15">
        <v>0</v>
      </c>
      <c r="O552" s="71">
        <v>0</v>
      </c>
      <c r="P552" s="71">
        <v>0</v>
      </c>
      <c r="Q552" s="15">
        <v>0</v>
      </c>
      <c r="R552" s="71">
        <v>0</v>
      </c>
      <c r="S552" s="71">
        <v>0</v>
      </c>
      <c r="T552" s="70">
        <v>1</v>
      </c>
      <c r="U552" s="72">
        <v>0.40571188993423873</v>
      </c>
      <c r="V552" s="72">
        <v>0</v>
      </c>
      <c r="W552" s="15">
        <v>0</v>
      </c>
      <c r="X552" s="71">
        <v>0</v>
      </c>
      <c r="Y552" s="71">
        <v>0</v>
      </c>
    </row>
    <row r="553" spans="1:25" x14ac:dyDescent="0.25">
      <c r="A553" s="44" t="s">
        <v>72</v>
      </c>
      <c r="B553" s="41">
        <v>0</v>
      </c>
      <c r="C553" s="42">
        <v>0.47222200000000003</v>
      </c>
      <c r="D553" s="43">
        <f t="shared" ref="D553:D562" si="170">C553/$C$551</f>
        <v>7.4358427081516612E-4</v>
      </c>
      <c r="E553" s="42">
        <v>0.25</v>
      </c>
      <c r="F553" s="26"/>
      <c r="G553" s="65" t="s">
        <v>72</v>
      </c>
      <c r="H553" s="15">
        <v>0</v>
      </c>
      <c r="I553" s="71">
        <v>0</v>
      </c>
      <c r="J553" s="71">
        <v>0</v>
      </c>
      <c r="K553" s="15">
        <v>0</v>
      </c>
      <c r="L553" s="71">
        <v>0</v>
      </c>
      <c r="M553" s="71">
        <v>0</v>
      </c>
      <c r="N553" s="15">
        <v>0</v>
      </c>
      <c r="O553" s="71">
        <v>0</v>
      </c>
      <c r="P553" s="71">
        <v>0</v>
      </c>
      <c r="Q553" s="15">
        <v>0</v>
      </c>
      <c r="R553" s="71">
        <v>0</v>
      </c>
      <c r="S553" s="71">
        <v>0</v>
      </c>
      <c r="T553" s="70">
        <v>0</v>
      </c>
      <c r="U553" s="72">
        <v>0.47222200000000003</v>
      </c>
      <c r="V553" s="72">
        <v>0.25</v>
      </c>
      <c r="W553" s="15">
        <v>0</v>
      </c>
      <c r="X553" s="71">
        <v>0</v>
      </c>
      <c r="Y553" s="71">
        <v>0</v>
      </c>
    </row>
    <row r="554" spans="1:25" x14ac:dyDescent="0.25">
      <c r="A554" s="44" t="s">
        <v>71</v>
      </c>
      <c r="B554" s="41">
        <v>3</v>
      </c>
      <c r="C554" s="42">
        <v>502.24957006624709</v>
      </c>
      <c r="D554" s="43">
        <f t="shared" si="170"/>
        <v>0.79086717756678215</v>
      </c>
      <c r="E554" s="42">
        <v>0</v>
      </c>
      <c r="F554" s="26"/>
      <c r="G554" s="65" t="s">
        <v>71</v>
      </c>
      <c r="H554" s="15">
        <v>1</v>
      </c>
      <c r="I554" s="71">
        <v>500</v>
      </c>
      <c r="J554" s="71">
        <v>0</v>
      </c>
      <c r="K554" s="15">
        <v>0</v>
      </c>
      <c r="L554" s="71">
        <v>0</v>
      </c>
      <c r="M554" s="71">
        <v>0</v>
      </c>
      <c r="N554" s="15">
        <v>0</v>
      </c>
      <c r="O554" s="71">
        <v>0</v>
      </c>
      <c r="P554" s="71">
        <v>0</v>
      </c>
      <c r="Q554" s="15">
        <v>0</v>
      </c>
      <c r="R554" s="71">
        <v>0</v>
      </c>
      <c r="S554" s="71">
        <v>0</v>
      </c>
      <c r="T554" s="70">
        <v>2</v>
      </c>
      <c r="U554" s="72">
        <v>2.2495700662470859</v>
      </c>
      <c r="V554" s="72">
        <v>0</v>
      </c>
      <c r="W554" s="15">
        <v>0</v>
      </c>
      <c r="X554" s="71">
        <v>0</v>
      </c>
      <c r="Y554" s="71">
        <v>0</v>
      </c>
    </row>
    <row r="555" spans="1:25" x14ac:dyDescent="0.25">
      <c r="A555" s="44" t="s">
        <v>66</v>
      </c>
      <c r="B555" s="41">
        <v>2</v>
      </c>
      <c r="C555" s="42">
        <v>0.878</v>
      </c>
      <c r="D555" s="43">
        <f t="shared" si="170"/>
        <v>1.3825425113097563E-3</v>
      </c>
      <c r="E555" s="42">
        <v>6.8000000000000005E-2</v>
      </c>
      <c r="F555" s="26"/>
      <c r="G555" s="65" t="s">
        <v>66</v>
      </c>
      <c r="H555" s="15">
        <v>0</v>
      </c>
      <c r="I555" s="71">
        <v>0</v>
      </c>
      <c r="J555" s="71">
        <v>0</v>
      </c>
      <c r="K555" s="15">
        <v>0</v>
      </c>
      <c r="L555" s="71">
        <v>0</v>
      </c>
      <c r="M555" s="71">
        <v>0</v>
      </c>
      <c r="N555" s="15">
        <v>0</v>
      </c>
      <c r="O555" s="71">
        <v>0</v>
      </c>
      <c r="P555" s="71">
        <v>0</v>
      </c>
      <c r="Q555" s="15">
        <v>0</v>
      </c>
      <c r="R555" s="71">
        <v>0</v>
      </c>
      <c r="S555" s="71">
        <v>0</v>
      </c>
      <c r="T555" s="70">
        <v>2</v>
      </c>
      <c r="U555" s="72">
        <v>0.878</v>
      </c>
      <c r="V555" s="72">
        <v>6.8000000000000005E-2</v>
      </c>
      <c r="W555" s="15">
        <v>0</v>
      </c>
      <c r="X555" s="71">
        <v>0</v>
      </c>
      <c r="Y555" s="71">
        <v>0</v>
      </c>
    </row>
    <row r="556" spans="1:25" x14ac:dyDescent="0.25">
      <c r="A556" s="44" t="s">
        <v>74</v>
      </c>
      <c r="B556" s="41">
        <v>1</v>
      </c>
      <c r="C556" s="42">
        <v>2.0388334000928352</v>
      </c>
      <c r="D556" s="43">
        <f t="shared" si="170"/>
        <v>3.210448575292207E-3</v>
      </c>
      <c r="E556" s="42">
        <v>1.2888334000928352</v>
      </c>
      <c r="F556" s="26"/>
      <c r="G556" s="65" t="s">
        <v>74</v>
      </c>
      <c r="H556" s="15">
        <v>0</v>
      </c>
      <c r="I556" s="71">
        <v>0</v>
      </c>
      <c r="J556" s="71">
        <v>0</v>
      </c>
      <c r="K556" s="15">
        <v>0</v>
      </c>
      <c r="L556" s="71">
        <v>0</v>
      </c>
      <c r="M556" s="71">
        <v>0</v>
      </c>
      <c r="N556" s="15">
        <v>0</v>
      </c>
      <c r="O556" s="71">
        <v>0</v>
      </c>
      <c r="P556" s="71">
        <v>0</v>
      </c>
      <c r="Q556" s="15">
        <v>0</v>
      </c>
      <c r="R556" s="71">
        <v>0</v>
      </c>
      <c r="S556" s="71">
        <v>0</v>
      </c>
      <c r="T556" s="70">
        <v>1</v>
      </c>
      <c r="U556" s="72">
        <v>2.0388334000928352</v>
      </c>
      <c r="V556" s="72">
        <v>1.2888334000928352</v>
      </c>
      <c r="W556" s="15">
        <v>0</v>
      </c>
      <c r="X556" s="71">
        <v>0</v>
      </c>
      <c r="Y556" s="71">
        <v>0</v>
      </c>
    </row>
    <row r="557" spans="1:25" x14ac:dyDescent="0.25">
      <c r="A557" s="44" t="s">
        <v>70</v>
      </c>
      <c r="B557" s="41">
        <v>0</v>
      </c>
      <c r="C557" s="42">
        <v>0.43487499000000002</v>
      </c>
      <c r="D557" s="43">
        <f t="shared" si="170"/>
        <v>6.8477580954488066E-4</v>
      </c>
      <c r="E557" s="42">
        <v>0</v>
      </c>
      <c r="F557" s="26"/>
      <c r="G557" s="65" t="s">
        <v>77</v>
      </c>
      <c r="H557" s="15">
        <v>0</v>
      </c>
      <c r="I557" s="71">
        <v>0</v>
      </c>
      <c r="J557" s="71">
        <v>0</v>
      </c>
      <c r="K557" s="15">
        <v>0</v>
      </c>
      <c r="L557" s="71">
        <v>0</v>
      </c>
      <c r="M557" s="71">
        <v>0</v>
      </c>
      <c r="N557" s="15">
        <v>0</v>
      </c>
      <c r="O557" s="71">
        <v>0</v>
      </c>
      <c r="P557" s="71">
        <v>0</v>
      </c>
      <c r="Q557" s="15">
        <v>0</v>
      </c>
      <c r="R557" s="71">
        <v>0</v>
      </c>
      <c r="S557" s="71">
        <v>0</v>
      </c>
      <c r="T557" s="70">
        <v>0</v>
      </c>
      <c r="U557" s="72">
        <v>0.43487499000000002</v>
      </c>
      <c r="V557" s="72">
        <v>0</v>
      </c>
      <c r="W557" s="15">
        <v>0</v>
      </c>
      <c r="X557" s="71">
        <v>0</v>
      </c>
      <c r="Y557" s="71">
        <v>0</v>
      </c>
    </row>
    <row r="558" spans="1:25" x14ac:dyDescent="0.25">
      <c r="A558" s="44" t="s">
        <v>76</v>
      </c>
      <c r="B558" s="41">
        <v>0</v>
      </c>
      <c r="C558" s="42">
        <v>0.26315745102052424</v>
      </c>
      <c r="D558" s="43">
        <f t="shared" si="170"/>
        <v>4.1438082369452139E-4</v>
      </c>
      <c r="E558" s="42">
        <v>7.2726727272727276E-2</v>
      </c>
      <c r="F558" s="26"/>
      <c r="G558" s="65" t="s">
        <v>76</v>
      </c>
      <c r="H558" s="15">
        <v>0</v>
      </c>
      <c r="I558" s="71">
        <v>0</v>
      </c>
      <c r="J558" s="71">
        <v>0</v>
      </c>
      <c r="K558" s="15">
        <v>0</v>
      </c>
      <c r="L558" s="71">
        <v>0</v>
      </c>
      <c r="M558" s="71">
        <v>0</v>
      </c>
      <c r="N558" s="15">
        <v>0</v>
      </c>
      <c r="O558" s="71">
        <v>0</v>
      </c>
      <c r="P558" s="71">
        <v>0</v>
      </c>
      <c r="Q558" s="15">
        <v>0</v>
      </c>
      <c r="R558" s="71">
        <v>0</v>
      </c>
      <c r="S558" s="71">
        <v>0</v>
      </c>
      <c r="T558" s="70">
        <v>0</v>
      </c>
      <c r="U558" s="72">
        <v>0.26315745102052424</v>
      </c>
      <c r="V558" s="72">
        <v>7.2726727272727276E-2</v>
      </c>
      <c r="W558" s="15">
        <v>0</v>
      </c>
      <c r="X558" s="71">
        <v>0</v>
      </c>
      <c r="Y558" s="71">
        <v>0</v>
      </c>
    </row>
    <row r="559" spans="1:25" x14ac:dyDescent="0.25">
      <c r="A559" s="44" t="s">
        <v>73</v>
      </c>
      <c r="B559" s="41">
        <v>0</v>
      </c>
      <c r="C559" s="42">
        <v>0.152863</v>
      </c>
      <c r="D559" s="43">
        <f t="shared" si="170"/>
        <v>2.4070569009834088E-4</v>
      </c>
      <c r="E559" s="42">
        <v>0</v>
      </c>
      <c r="F559" s="26"/>
      <c r="G559" s="65" t="s">
        <v>73</v>
      </c>
      <c r="H559" s="15">
        <v>0</v>
      </c>
      <c r="I559" s="71">
        <v>0</v>
      </c>
      <c r="J559" s="71">
        <v>0</v>
      </c>
      <c r="K559" s="15">
        <v>0</v>
      </c>
      <c r="L559" s="71">
        <v>0</v>
      </c>
      <c r="M559" s="71">
        <v>0</v>
      </c>
      <c r="N559" s="15">
        <v>0</v>
      </c>
      <c r="O559" s="71">
        <v>0</v>
      </c>
      <c r="P559" s="71">
        <v>0</v>
      </c>
      <c r="Q559" s="15">
        <v>0</v>
      </c>
      <c r="R559" s="71">
        <v>0</v>
      </c>
      <c r="S559" s="71">
        <v>0</v>
      </c>
      <c r="T559" s="70">
        <v>0</v>
      </c>
      <c r="U559" s="72">
        <v>0.152863</v>
      </c>
      <c r="V559" s="72">
        <v>0</v>
      </c>
      <c r="W559" s="15">
        <v>0</v>
      </c>
      <c r="X559" s="71">
        <v>0</v>
      </c>
      <c r="Y559" s="71">
        <v>0</v>
      </c>
    </row>
    <row r="560" spans="1:25" x14ac:dyDescent="0.25">
      <c r="A560" s="44" t="s">
        <v>75</v>
      </c>
      <c r="B560" s="41">
        <v>4</v>
      </c>
      <c r="C560" s="42">
        <v>1.5544085042521263</v>
      </c>
      <c r="D560" s="43">
        <f t="shared" si="170"/>
        <v>2.4476490171639826E-3</v>
      </c>
      <c r="E560" s="42">
        <v>0</v>
      </c>
      <c r="F560" s="26"/>
      <c r="G560" s="65" t="s">
        <v>75</v>
      </c>
      <c r="H560" s="15">
        <v>0</v>
      </c>
      <c r="I560" s="71">
        <v>0</v>
      </c>
      <c r="J560" s="71">
        <v>0</v>
      </c>
      <c r="K560" s="15">
        <v>0</v>
      </c>
      <c r="L560" s="71">
        <v>0</v>
      </c>
      <c r="M560" s="71">
        <v>0</v>
      </c>
      <c r="N560" s="15">
        <v>0</v>
      </c>
      <c r="O560" s="71">
        <v>0</v>
      </c>
      <c r="P560" s="71">
        <v>0</v>
      </c>
      <c r="Q560" s="15">
        <v>0</v>
      </c>
      <c r="R560" s="71">
        <v>0</v>
      </c>
      <c r="S560" s="71">
        <v>0</v>
      </c>
      <c r="T560" s="70">
        <v>4</v>
      </c>
      <c r="U560" s="72">
        <v>1.5544085042521263</v>
      </c>
      <c r="V560" s="72">
        <v>0</v>
      </c>
      <c r="W560" s="15">
        <v>0</v>
      </c>
      <c r="X560" s="71">
        <v>0</v>
      </c>
      <c r="Y560" s="71">
        <v>0</v>
      </c>
    </row>
    <row r="561" spans="1:25" x14ac:dyDescent="0.25">
      <c r="A561" s="44" t="s">
        <v>68</v>
      </c>
      <c r="B561" s="41">
        <v>4</v>
      </c>
      <c r="C561" s="42">
        <v>126.46599999999999</v>
      </c>
      <c r="D561" s="43">
        <f t="shared" si="170"/>
        <v>0.19913965972129799</v>
      </c>
      <c r="E561" s="42">
        <v>0</v>
      </c>
      <c r="F561" s="26"/>
      <c r="G561" s="65" t="s">
        <v>68</v>
      </c>
      <c r="H561" s="15">
        <v>1</v>
      </c>
      <c r="I561" s="71">
        <v>125</v>
      </c>
      <c r="J561" s="71">
        <v>0</v>
      </c>
      <c r="K561" s="15">
        <v>0</v>
      </c>
      <c r="L561" s="71">
        <v>0</v>
      </c>
      <c r="M561" s="71">
        <v>0</v>
      </c>
      <c r="N561" s="15">
        <v>0</v>
      </c>
      <c r="O561" s="71">
        <v>0</v>
      </c>
      <c r="P561" s="71">
        <v>0</v>
      </c>
      <c r="Q561" s="15">
        <v>0</v>
      </c>
      <c r="R561" s="71">
        <v>0</v>
      </c>
      <c r="S561" s="71">
        <v>0</v>
      </c>
      <c r="T561" s="70">
        <v>3</v>
      </c>
      <c r="U561" s="72">
        <v>1.4660000000000002</v>
      </c>
      <c r="V561" s="72">
        <v>0</v>
      </c>
      <c r="W561" s="15">
        <v>0</v>
      </c>
      <c r="X561" s="71">
        <v>0</v>
      </c>
      <c r="Y561" s="71">
        <v>0</v>
      </c>
    </row>
    <row r="562" spans="1:25" x14ac:dyDescent="0.25">
      <c r="A562" s="44" t="s">
        <v>69</v>
      </c>
      <c r="B562" s="41">
        <v>0</v>
      </c>
      <c r="C562" s="42">
        <v>0.14620512820512824</v>
      </c>
      <c r="D562" s="43">
        <f t="shared" si="170"/>
        <v>2.3022187370738369E-4</v>
      </c>
      <c r="E562" s="42">
        <v>0</v>
      </c>
      <c r="F562" s="26"/>
      <c r="G562" s="65" t="s">
        <v>69</v>
      </c>
      <c r="H562" s="15">
        <v>0</v>
      </c>
      <c r="I562" s="71">
        <v>0</v>
      </c>
      <c r="J562" s="71">
        <v>0</v>
      </c>
      <c r="K562" s="15">
        <v>0</v>
      </c>
      <c r="L562" s="71">
        <v>0</v>
      </c>
      <c r="M562" s="71">
        <v>0</v>
      </c>
      <c r="N562" s="15">
        <v>0</v>
      </c>
      <c r="O562" s="71">
        <v>0</v>
      </c>
      <c r="P562" s="71">
        <v>0</v>
      </c>
      <c r="Q562" s="15">
        <v>0</v>
      </c>
      <c r="R562" s="71">
        <v>0</v>
      </c>
      <c r="S562" s="71">
        <v>0</v>
      </c>
      <c r="T562" s="70">
        <v>0</v>
      </c>
      <c r="U562" s="72">
        <v>0.14620512820512824</v>
      </c>
      <c r="V562" s="72">
        <v>0</v>
      </c>
      <c r="W562" s="15">
        <v>0</v>
      </c>
      <c r="X562" s="71">
        <v>0</v>
      </c>
      <c r="Y562" s="71">
        <v>0</v>
      </c>
    </row>
    <row r="563" spans="1:25" x14ac:dyDescent="0.25">
      <c r="A563" s="29" t="s">
        <v>51</v>
      </c>
      <c r="B563" s="34">
        <f>SUM(B564:B574)</f>
        <v>44</v>
      </c>
      <c r="C563" s="30">
        <f t="shared" ref="C563:E563" si="171">SUM(C564:C574)</f>
        <v>106.69070975082903</v>
      </c>
      <c r="D563" s="35">
        <f t="shared" si="171"/>
        <v>1</v>
      </c>
      <c r="E563" s="30">
        <f t="shared" si="171"/>
        <v>8.2885595423306953</v>
      </c>
      <c r="F563" s="26"/>
      <c r="G563" s="62" t="s">
        <v>51</v>
      </c>
      <c r="H563" s="68">
        <f>SUM(H564:H574)</f>
        <v>3</v>
      </c>
      <c r="I563" s="69">
        <f t="shared" ref="I563:Y563" si="172">SUM(I564:I574)</f>
        <v>7.88729528</v>
      </c>
      <c r="J563" s="69">
        <f t="shared" si="172"/>
        <v>0</v>
      </c>
      <c r="K563" s="68">
        <f t="shared" si="172"/>
        <v>18</v>
      </c>
      <c r="L563" s="69">
        <f t="shared" si="172"/>
        <v>82.81</v>
      </c>
      <c r="M563" s="69">
        <f t="shared" si="172"/>
        <v>6.5</v>
      </c>
      <c r="N563" s="68">
        <f t="shared" si="172"/>
        <v>0</v>
      </c>
      <c r="O563" s="69">
        <f t="shared" si="172"/>
        <v>0</v>
      </c>
      <c r="P563" s="69">
        <f t="shared" si="172"/>
        <v>0</v>
      </c>
      <c r="Q563" s="68">
        <f t="shared" si="172"/>
        <v>0</v>
      </c>
      <c r="R563" s="69">
        <f t="shared" si="172"/>
        <v>0</v>
      </c>
      <c r="S563" s="69">
        <f t="shared" si="172"/>
        <v>0</v>
      </c>
      <c r="T563" s="68">
        <f t="shared" si="172"/>
        <v>23</v>
      </c>
      <c r="U563" s="69">
        <f t="shared" si="172"/>
        <v>15.993414470829036</v>
      </c>
      <c r="V563" s="69">
        <f t="shared" si="172"/>
        <v>1.788559542330695</v>
      </c>
      <c r="W563" s="68">
        <f t="shared" si="172"/>
        <v>0</v>
      </c>
      <c r="X563" s="69">
        <f t="shared" si="172"/>
        <v>0</v>
      </c>
      <c r="Y563" s="69">
        <f t="shared" si="172"/>
        <v>0</v>
      </c>
    </row>
    <row r="564" spans="1:25" x14ac:dyDescent="0.25">
      <c r="A564" s="44" t="s">
        <v>67</v>
      </c>
      <c r="B564" s="41">
        <v>1</v>
      </c>
      <c r="C564" s="42">
        <v>0.125</v>
      </c>
      <c r="D564" s="43">
        <f>C564/$C$563</f>
        <v>1.1716109143142025E-3</v>
      </c>
      <c r="E564" s="42">
        <v>0</v>
      </c>
      <c r="F564" s="26"/>
      <c r="G564" s="65" t="s">
        <v>67</v>
      </c>
      <c r="H564" s="15">
        <v>0</v>
      </c>
      <c r="I564" s="71">
        <v>0</v>
      </c>
      <c r="J564" s="71">
        <v>0</v>
      </c>
      <c r="K564" s="15">
        <v>0</v>
      </c>
      <c r="L564" s="71">
        <v>0</v>
      </c>
      <c r="M564" s="71">
        <v>0</v>
      </c>
      <c r="N564" s="15">
        <v>0</v>
      </c>
      <c r="O564" s="71">
        <v>0</v>
      </c>
      <c r="P564" s="71">
        <v>0</v>
      </c>
      <c r="Q564" s="15">
        <v>0</v>
      </c>
      <c r="R564" s="71">
        <v>0</v>
      </c>
      <c r="S564" s="71">
        <v>0</v>
      </c>
      <c r="T564" s="70">
        <v>1</v>
      </c>
      <c r="U564" s="72">
        <v>0.125</v>
      </c>
      <c r="V564" s="72">
        <v>0</v>
      </c>
      <c r="W564" s="15">
        <v>0</v>
      </c>
      <c r="X564" s="71">
        <v>0</v>
      </c>
      <c r="Y564" s="71">
        <v>0</v>
      </c>
    </row>
    <row r="565" spans="1:25" x14ac:dyDescent="0.25">
      <c r="A565" s="44" t="s">
        <v>72</v>
      </c>
      <c r="B565" s="41">
        <v>5</v>
      </c>
      <c r="C565" s="42">
        <v>5.9200943028571427</v>
      </c>
      <c r="D565" s="43">
        <f t="shared" ref="D565:D574" si="173">C565/$C$563</f>
        <v>5.5488376791974069E-2</v>
      </c>
      <c r="E565" s="42">
        <v>0</v>
      </c>
      <c r="F565" s="26"/>
      <c r="G565" s="65" t="s">
        <v>72</v>
      </c>
      <c r="H565" s="15">
        <v>2</v>
      </c>
      <c r="I565" s="71">
        <v>3.8147015</v>
      </c>
      <c r="J565" s="71">
        <v>0</v>
      </c>
      <c r="K565" s="15">
        <v>0</v>
      </c>
      <c r="L565" s="71">
        <v>0</v>
      </c>
      <c r="M565" s="71">
        <v>0</v>
      </c>
      <c r="N565" s="15">
        <v>0</v>
      </c>
      <c r="O565" s="71">
        <v>0</v>
      </c>
      <c r="P565" s="71">
        <v>0</v>
      </c>
      <c r="Q565" s="15">
        <v>0</v>
      </c>
      <c r="R565" s="71">
        <v>0</v>
      </c>
      <c r="S565" s="71">
        <v>0</v>
      </c>
      <c r="T565" s="70">
        <v>3</v>
      </c>
      <c r="U565" s="72">
        <v>2.1053928028571427</v>
      </c>
      <c r="V565" s="72">
        <v>0</v>
      </c>
      <c r="W565" s="15">
        <v>0</v>
      </c>
      <c r="X565" s="71">
        <v>0</v>
      </c>
      <c r="Y565" s="71">
        <v>0</v>
      </c>
    </row>
    <row r="566" spans="1:25" x14ac:dyDescent="0.25">
      <c r="A566" s="44" t="s">
        <v>71</v>
      </c>
      <c r="B566" s="41">
        <v>1</v>
      </c>
      <c r="C566" s="42">
        <v>6.8644401961172159</v>
      </c>
      <c r="D566" s="43">
        <f t="shared" si="173"/>
        <v>6.4339624435424445E-2</v>
      </c>
      <c r="E566" s="42">
        <v>0</v>
      </c>
      <c r="F566" s="26"/>
      <c r="G566" s="65" t="s">
        <v>71</v>
      </c>
      <c r="H566" s="15">
        <v>0</v>
      </c>
      <c r="I566" s="71">
        <v>0</v>
      </c>
      <c r="J566" s="71">
        <v>0</v>
      </c>
      <c r="K566" s="15">
        <v>1</v>
      </c>
      <c r="L566" s="71">
        <v>6</v>
      </c>
      <c r="M566" s="71">
        <v>0</v>
      </c>
      <c r="N566" s="15">
        <v>0</v>
      </c>
      <c r="O566" s="71">
        <v>0</v>
      </c>
      <c r="P566" s="71">
        <v>0</v>
      </c>
      <c r="Q566" s="15">
        <v>0</v>
      </c>
      <c r="R566" s="71">
        <v>0</v>
      </c>
      <c r="S566" s="71">
        <v>0</v>
      </c>
      <c r="T566" s="70">
        <v>0</v>
      </c>
      <c r="U566" s="72">
        <v>0.86444019611721612</v>
      </c>
      <c r="V566" s="72">
        <v>0</v>
      </c>
      <c r="W566" s="15">
        <v>0</v>
      </c>
      <c r="X566" s="71">
        <v>0</v>
      </c>
      <c r="Y566" s="71">
        <v>0</v>
      </c>
    </row>
    <row r="567" spans="1:25" x14ac:dyDescent="0.25">
      <c r="A567" s="44" t="s">
        <v>66</v>
      </c>
      <c r="B567" s="41">
        <v>1</v>
      </c>
      <c r="C567" s="42">
        <v>0.39977677999999994</v>
      </c>
      <c r="D567" s="43">
        <f t="shared" si="173"/>
        <v>3.747062709899102E-3</v>
      </c>
      <c r="E567" s="42">
        <v>0</v>
      </c>
      <c r="F567" s="26"/>
      <c r="G567" s="65" t="s">
        <v>66</v>
      </c>
      <c r="H567" s="15">
        <v>0</v>
      </c>
      <c r="I567" s="71">
        <v>0</v>
      </c>
      <c r="J567" s="71">
        <v>0</v>
      </c>
      <c r="K567" s="15">
        <v>0</v>
      </c>
      <c r="L567" s="71">
        <v>0</v>
      </c>
      <c r="M567" s="71">
        <v>0</v>
      </c>
      <c r="N567" s="15">
        <v>0</v>
      </c>
      <c r="O567" s="71">
        <v>0</v>
      </c>
      <c r="P567" s="71">
        <v>0</v>
      </c>
      <c r="Q567" s="15">
        <v>0</v>
      </c>
      <c r="R567" s="71">
        <v>0</v>
      </c>
      <c r="S567" s="71">
        <v>0</v>
      </c>
      <c r="T567" s="70">
        <v>1</v>
      </c>
      <c r="U567" s="72">
        <v>0.39977677999999994</v>
      </c>
      <c r="V567" s="72">
        <v>0</v>
      </c>
      <c r="W567" s="15">
        <v>0</v>
      </c>
      <c r="X567" s="71">
        <v>0</v>
      </c>
      <c r="Y567" s="71">
        <v>0</v>
      </c>
    </row>
    <row r="568" spans="1:25" x14ac:dyDescent="0.25">
      <c r="A568" s="44" t="s">
        <v>74</v>
      </c>
      <c r="B568" s="41">
        <v>4</v>
      </c>
      <c r="C568" s="42">
        <v>6.2215935423306945</v>
      </c>
      <c r="D568" s="43">
        <f t="shared" si="173"/>
        <v>5.8314295188971223E-2</v>
      </c>
      <c r="E568" s="42">
        <v>3.7215935423306949</v>
      </c>
      <c r="F568" s="26"/>
      <c r="G568" s="65" t="s">
        <v>74</v>
      </c>
      <c r="H568" s="15">
        <v>0</v>
      </c>
      <c r="I568" s="71">
        <v>0</v>
      </c>
      <c r="J568" s="71">
        <v>0</v>
      </c>
      <c r="K568" s="15">
        <v>4</v>
      </c>
      <c r="L568" s="71">
        <v>5</v>
      </c>
      <c r="M568" s="71">
        <v>2.5</v>
      </c>
      <c r="N568" s="15">
        <v>0</v>
      </c>
      <c r="O568" s="71">
        <v>0</v>
      </c>
      <c r="P568" s="71">
        <v>0</v>
      </c>
      <c r="Q568" s="15">
        <v>0</v>
      </c>
      <c r="R568" s="71">
        <v>0</v>
      </c>
      <c r="S568" s="71">
        <v>0</v>
      </c>
      <c r="T568" s="70">
        <v>0</v>
      </c>
      <c r="U568" s="72">
        <v>1.2215935423306949</v>
      </c>
      <c r="V568" s="72">
        <v>1.2215935423306949</v>
      </c>
      <c r="W568" s="15">
        <v>0</v>
      </c>
      <c r="X568" s="71">
        <v>0</v>
      </c>
      <c r="Y568" s="71">
        <v>0</v>
      </c>
    </row>
    <row r="569" spans="1:25" x14ac:dyDescent="0.25">
      <c r="A569" s="44" t="s">
        <v>70</v>
      </c>
      <c r="B569" s="41">
        <v>0</v>
      </c>
      <c r="C569" s="42">
        <v>0.24062500000000001</v>
      </c>
      <c r="D569" s="43">
        <f t="shared" si="173"/>
        <v>2.2553510100548398E-3</v>
      </c>
      <c r="E569" s="42">
        <v>0</v>
      </c>
      <c r="F569" s="26"/>
      <c r="G569" s="65" t="s">
        <v>77</v>
      </c>
      <c r="H569" s="15">
        <v>0</v>
      </c>
      <c r="I569" s="71">
        <v>0</v>
      </c>
      <c r="J569" s="71">
        <v>0</v>
      </c>
      <c r="K569" s="15">
        <v>0</v>
      </c>
      <c r="L569" s="71">
        <v>0</v>
      </c>
      <c r="M569" s="71">
        <v>0</v>
      </c>
      <c r="N569" s="15">
        <v>0</v>
      </c>
      <c r="O569" s="71">
        <v>0</v>
      </c>
      <c r="P569" s="71">
        <v>0</v>
      </c>
      <c r="Q569" s="15">
        <v>0</v>
      </c>
      <c r="R569" s="71">
        <v>0</v>
      </c>
      <c r="S569" s="71">
        <v>0</v>
      </c>
      <c r="T569" s="70">
        <v>0</v>
      </c>
      <c r="U569" s="72">
        <v>0.24062500000000001</v>
      </c>
      <c r="V569" s="72">
        <v>0</v>
      </c>
      <c r="W569" s="15">
        <v>0</v>
      </c>
      <c r="X569" s="71">
        <v>0</v>
      </c>
      <c r="Y569" s="71">
        <v>0</v>
      </c>
    </row>
    <row r="570" spans="1:25" x14ac:dyDescent="0.25">
      <c r="A570" s="44" t="s">
        <v>76</v>
      </c>
      <c r="B570" s="41">
        <v>0</v>
      </c>
      <c r="C570" s="42">
        <v>0.17224890556597877</v>
      </c>
      <c r="D570" s="43">
        <f t="shared" si="173"/>
        <v>1.6144695819182168E-3</v>
      </c>
      <c r="E570" s="42">
        <v>0</v>
      </c>
      <c r="F570" s="26"/>
      <c r="G570" s="65" t="s">
        <v>76</v>
      </c>
      <c r="H570" s="15">
        <v>0</v>
      </c>
      <c r="I570" s="71">
        <v>0</v>
      </c>
      <c r="J570" s="71">
        <v>0</v>
      </c>
      <c r="K570" s="15">
        <v>0</v>
      </c>
      <c r="L570" s="71">
        <v>0</v>
      </c>
      <c r="M570" s="71">
        <v>0</v>
      </c>
      <c r="N570" s="15">
        <v>0</v>
      </c>
      <c r="O570" s="71">
        <v>0</v>
      </c>
      <c r="P570" s="71">
        <v>0</v>
      </c>
      <c r="Q570" s="15">
        <v>0</v>
      </c>
      <c r="R570" s="71">
        <v>0</v>
      </c>
      <c r="S570" s="71">
        <v>0</v>
      </c>
      <c r="T570" s="70">
        <v>0</v>
      </c>
      <c r="U570" s="72">
        <v>0.17224890556597877</v>
      </c>
      <c r="V570" s="72">
        <v>0</v>
      </c>
      <c r="W570" s="15">
        <v>0</v>
      </c>
      <c r="X570" s="71">
        <v>0</v>
      </c>
      <c r="Y570" s="71">
        <v>0</v>
      </c>
    </row>
    <row r="571" spans="1:25" x14ac:dyDescent="0.25">
      <c r="A571" s="44" t="s">
        <v>73</v>
      </c>
      <c r="B571" s="41">
        <v>0</v>
      </c>
      <c r="C571" s="42">
        <v>0.39646400000000004</v>
      </c>
      <c r="D571" s="43">
        <f t="shared" si="173"/>
        <v>3.7160123962613283E-3</v>
      </c>
      <c r="E571" s="42">
        <v>0</v>
      </c>
      <c r="F571" s="26"/>
      <c r="G571" s="65" t="s">
        <v>73</v>
      </c>
      <c r="H571" s="15">
        <v>0</v>
      </c>
      <c r="I571" s="71">
        <v>0</v>
      </c>
      <c r="J571" s="71">
        <v>0</v>
      </c>
      <c r="K571" s="15">
        <v>0</v>
      </c>
      <c r="L571" s="71">
        <v>0</v>
      </c>
      <c r="M571" s="71">
        <v>0</v>
      </c>
      <c r="N571" s="15">
        <v>0</v>
      </c>
      <c r="O571" s="71">
        <v>0</v>
      </c>
      <c r="P571" s="71">
        <v>0</v>
      </c>
      <c r="Q571" s="15">
        <v>0</v>
      </c>
      <c r="R571" s="71">
        <v>0</v>
      </c>
      <c r="S571" s="71">
        <v>0</v>
      </c>
      <c r="T571" s="70">
        <v>0</v>
      </c>
      <c r="U571" s="72">
        <v>0.39646400000000004</v>
      </c>
      <c r="V571" s="72">
        <v>0</v>
      </c>
      <c r="W571" s="15">
        <v>0</v>
      </c>
      <c r="X571" s="71">
        <v>0</v>
      </c>
      <c r="Y571" s="71">
        <v>0</v>
      </c>
    </row>
    <row r="572" spans="1:25" x14ac:dyDescent="0.25">
      <c r="A572" s="44" t="s">
        <v>75</v>
      </c>
      <c r="B572" s="41">
        <v>19</v>
      </c>
      <c r="C572" s="42">
        <v>30.481575285752875</v>
      </c>
      <c r="D572" s="43">
        <f t="shared" si="173"/>
        <v>0.28570037032222501</v>
      </c>
      <c r="E572" s="42">
        <v>4.4669660000000002</v>
      </c>
      <c r="F572" s="26"/>
      <c r="G572" s="65" t="s">
        <v>75</v>
      </c>
      <c r="H572" s="15">
        <v>1</v>
      </c>
      <c r="I572" s="71">
        <v>4.0725937800000001</v>
      </c>
      <c r="J572" s="71">
        <v>0</v>
      </c>
      <c r="K572" s="15">
        <v>6</v>
      </c>
      <c r="L572" s="71">
        <v>18.59</v>
      </c>
      <c r="M572" s="71">
        <v>4</v>
      </c>
      <c r="N572" s="15">
        <v>0</v>
      </c>
      <c r="O572" s="71">
        <v>0</v>
      </c>
      <c r="P572" s="71">
        <v>0</v>
      </c>
      <c r="Q572" s="15">
        <v>0</v>
      </c>
      <c r="R572" s="71">
        <v>0</v>
      </c>
      <c r="S572" s="71">
        <v>0</v>
      </c>
      <c r="T572" s="70">
        <v>12</v>
      </c>
      <c r="U572" s="72">
        <v>7.8189815057528751</v>
      </c>
      <c r="V572" s="72">
        <v>0.46696599999999999</v>
      </c>
      <c r="W572" s="15">
        <v>0</v>
      </c>
      <c r="X572" s="71">
        <v>0</v>
      </c>
      <c r="Y572" s="71">
        <v>0</v>
      </c>
    </row>
    <row r="573" spans="1:25" x14ac:dyDescent="0.25">
      <c r="A573" s="44" t="s">
        <v>68</v>
      </c>
      <c r="B573" s="41">
        <v>10</v>
      </c>
      <c r="C573" s="42">
        <v>51.100686609999997</v>
      </c>
      <c r="D573" s="43">
        <f t="shared" si="173"/>
        <v>0.47896097728980497</v>
      </c>
      <c r="E573" s="42">
        <v>0</v>
      </c>
      <c r="F573" s="26"/>
      <c r="G573" s="65" t="s">
        <v>68</v>
      </c>
      <c r="H573" s="15">
        <v>0</v>
      </c>
      <c r="I573" s="71">
        <v>0</v>
      </c>
      <c r="J573" s="71">
        <v>0</v>
      </c>
      <c r="K573" s="15">
        <v>6</v>
      </c>
      <c r="L573" s="71">
        <v>49.22</v>
      </c>
      <c r="M573" s="71">
        <v>0</v>
      </c>
      <c r="N573" s="15">
        <v>0</v>
      </c>
      <c r="O573" s="71">
        <v>0</v>
      </c>
      <c r="P573" s="71">
        <v>0</v>
      </c>
      <c r="Q573" s="15">
        <v>0</v>
      </c>
      <c r="R573" s="71">
        <v>0</v>
      </c>
      <c r="S573" s="71">
        <v>0</v>
      </c>
      <c r="T573" s="70">
        <v>4</v>
      </c>
      <c r="U573" s="72">
        <v>1.8806866100000001</v>
      </c>
      <c r="V573" s="72">
        <v>0</v>
      </c>
      <c r="W573" s="15">
        <v>0</v>
      </c>
      <c r="X573" s="71">
        <v>0</v>
      </c>
      <c r="Y573" s="71">
        <v>0</v>
      </c>
    </row>
    <row r="574" spans="1:25" x14ac:dyDescent="0.25">
      <c r="A574" s="44" t="s">
        <v>69</v>
      </c>
      <c r="B574" s="41">
        <v>3</v>
      </c>
      <c r="C574" s="42">
        <v>4.7682051282051283</v>
      </c>
      <c r="D574" s="43">
        <f t="shared" si="173"/>
        <v>4.4691849359152637E-2</v>
      </c>
      <c r="E574" s="42">
        <v>0.1</v>
      </c>
      <c r="F574" s="26"/>
      <c r="G574" s="65" t="s">
        <v>69</v>
      </c>
      <c r="H574" s="15">
        <v>0</v>
      </c>
      <c r="I574" s="71">
        <v>0</v>
      </c>
      <c r="J574" s="71">
        <v>0</v>
      </c>
      <c r="K574" s="15">
        <v>1</v>
      </c>
      <c r="L574" s="71">
        <v>4</v>
      </c>
      <c r="M574" s="71">
        <v>0</v>
      </c>
      <c r="N574" s="15">
        <v>0</v>
      </c>
      <c r="O574" s="71">
        <v>0</v>
      </c>
      <c r="P574" s="71">
        <v>0</v>
      </c>
      <c r="Q574" s="15">
        <v>0</v>
      </c>
      <c r="R574" s="71">
        <v>0</v>
      </c>
      <c r="S574" s="71">
        <v>0</v>
      </c>
      <c r="T574" s="70">
        <v>2</v>
      </c>
      <c r="U574" s="72">
        <v>0.76820512820512832</v>
      </c>
      <c r="V574" s="72">
        <v>0.1</v>
      </c>
      <c r="W574" s="15">
        <v>0</v>
      </c>
      <c r="X574" s="71">
        <v>0</v>
      </c>
      <c r="Y574" s="71">
        <v>0</v>
      </c>
    </row>
    <row r="575" spans="1:25" x14ac:dyDescent="0.25">
      <c r="A575" s="29" t="s">
        <v>52</v>
      </c>
      <c r="B575" s="34">
        <f>B576+B588</f>
        <v>991</v>
      </c>
      <c r="C575" s="30">
        <f t="shared" ref="C575:E575" si="174">C576+C588</f>
        <v>11720.267119481541</v>
      </c>
      <c r="D575" s="35">
        <f t="shared" si="174"/>
        <v>0.99999999999999978</v>
      </c>
      <c r="E575" s="30">
        <f t="shared" si="174"/>
        <v>1107.9969296579643</v>
      </c>
      <c r="F575" s="26"/>
      <c r="G575" s="62" t="s">
        <v>52</v>
      </c>
      <c r="H575" s="68">
        <f>SUM(H577:H587)</f>
        <v>95</v>
      </c>
      <c r="I575" s="69">
        <f t="shared" ref="I575:Y575" si="175">SUM(I577:I587)</f>
        <v>10527.632403275871</v>
      </c>
      <c r="J575" s="69">
        <f t="shared" si="175"/>
        <v>811.64294891587087</v>
      </c>
      <c r="K575" s="68">
        <f t="shared" si="175"/>
        <v>6</v>
      </c>
      <c r="L575" s="69">
        <f t="shared" si="175"/>
        <v>13.04</v>
      </c>
      <c r="M575" s="69">
        <f t="shared" si="175"/>
        <v>3</v>
      </c>
      <c r="N575" s="68">
        <f t="shared" si="175"/>
        <v>1</v>
      </c>
      <c r="O575" s="69">
        <f t="shared" si="175"/>
        <v>5.8897454999999992</v>
      </c>
      <c r="P575" s="69">
        <f t="shared" si="175"/>
        <v>0</v>
      </c>
      <c r="Q575" s="68">
        <f t="shared" si="175"/>
        <v>1</v>
      </c>
      <c r="R575" s="69">
        <f t="shared" si="175"/>
        <v>217.95026525999998</v>
      </c>
      <c r="S575" s="69">
        <f t="shared" si="175"/>
        <v>0</v>
      </c>
      <c r="T575" s="68">
        <f t="shared" si="175"/>
        <v>149</v>
      </c>
      <c r="U575" s="69">
        <f t="shared" si="175"/>
        <v>130.97954109250105</v>
      </c>
      <c r="V575" s="69">
        <f t="shared" si="175"/>
        <v>4.6786583076695321</v>
      </c>
      <c r="W575" s="68">
        <f t="shared" si="175"/>
        <v>739</v>
      </c>
      <c r="X575" s="69">
        <f t="shared" si="175"/>
        <v>824.77516435316818</v>
      </c>
      <c r="Y575" s="69">
        <f t="shared" si="175"/>
        <v>288.675322434424</v>
      </c>
    </row>
    <row r="576" spans="1:25" x14ac:dyDescent="0.25">
      <c r="A576" s="36" t="s">
        <v>82</v>
      </c>
      <c r="B576" s="37">
        <f>SUM(B577:B587)</f>
        <v>252</v>
      </c>
      <c r="C576" s="38">
        <f t="shared" ref="C576:E576" si="176">SUM(C577:C587)</f>
        <v>10895.491955128373</v>
      </c>
      <c r="D576" s="39">
        <f t="shared" si="176"/>
        <v>0.92962829635664013</v>
      </c>
      <c r="E576" s="38">
        <f t="shared" si="176"/>
        <v>819.32160722354035</v>
      </c>
      <c r="F576" s="26"/>
      <c r="G576" s="63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</row>
    <row r="577" spans="1:25" x14ac:dyDescent="0.25">
      <c r="A577" s="40" t="s">
        <v>67</v>
      </c>
      <c r="B577" s="41">
        <v>35</v>
      </c>
      <c r="C577" s="42">
        <v>797.71631921266214</v>
      </c>
      <c r="D577" s="43">
        <f>C577/$C$575</f>
        <v>6.8062981080583937E-2</v>
      </c>
      <c r="E577" s="42">
        <v>11.92581309587082</v>
      </c>
      <c r="F577" s="26"/>
      <c r="G577" s="65" t="s">
        <v>67</v>
      </c>
      <c r="H577" s="15">
        <v>12</v>
      </c>
      <c r="I577" s="71">
        <v>776.84616246587075</v>
      </c>
      <c r="J577" s="71">
        <v>11.92581309587082</v>
      </c>
      <c r="K577" s="15">
        <v>1</v>
      </c>
      <c r="L577" s="71">
        <v>3</v>
      </c>
      <c r="M577" s="71">
        <v>0</v>
      </c>
      <c r="N577" s="15">
        <v>0</v>
      </c>
      <c r="O577" s="71">
        <v>0</v>
      </c>
      <c r="P577" s="71">
        <v>0</v>
      </c>
      <c r="Q577" s="15">
        <v>0</v>
      </c>
      <c r="R577" s="71">
        <v>0</v>
      </c>
      <c r="S577" s="71">
        <v>0</v>
      </c>
      <c r="T577" s="70">
        <v>22</v>
      </c>
      <c r="U577" s="72">
        <v>17.87015674679138</v>
      </c>
      <c r="V577" s="72">
        <v>0</v>
      </c>
      <c r="W577" s="15">
        <v>0</v>
      </c>
      <c r="X577" s="71">
        <v>0</v>
      </c>
      <c r="Y577" s="71">
        <v>0</v>
      </c>
    </row>
    <row r="578" spans="1:25" x14ac:dyDescent="0.25">
      <c r="A578" s="40" t="s">
        <v>72</v>
      </c>
      <c r="B578" s="41">
        <v>25</v>
      </c>
      <c r="C578" s="42">
        <v>392.25156002999995</v>
      </c>
      <c r="D578" s="43">
        <f t="shared" ref="D578:D587" si="177">C578/$C$575</f>
        <v>3.3467800352262926E-2</v>
      </c>
      <c r="E578" s="42">
        <v>0</v>
      </c>
      <c r="F578" s="26"/>
      <c r="G578" s="65" t="s">
        <v>72</v>
      </c>
      <c r="H578" s="15">
        <v>9</v>
      </c>
      <c r="I578" s="71">
        <v>382.95933802999997</v>
      </c>
      <c r="J578" s="71">
        <v>0</v>
      </c>
      <c r="K578" s="15">
        <v>1</v>
      </c>
      <c r="L578" s="71">
        <v>1.5</v>
      </c>
      <c r="M578" s="71">
        <v>0</v>
      </c>
      <c r="N578" s="15">
        <v>0</v>
      </c>
      <c r="O578" s="71">
        <v>0</v>
      </c>
      <c r="P578" s="71">
        <v>0</v>
      </c>
      <c r="Q578" s="15">
        <v>0</v>
      </c>
      <c r="R578" s="71">
        <v>0</v>
      </c>
      <c r="S578" s="71">
        <v>0</v>
      </c>
      <c r="T578" s="70">
        <v>15</v>
      </c>
      <c r="U578" s="72">
        <v>7.7922220000000006</v>
      </c>
      <c r="V578" s="72">
        <v>0</v>
      </c>
      <c r="W578" s="15">
        <v>0</v>
      </c>
      <c r="X578" s="71">
        <v>0</v>
      </c>
      <c r="Y578" s="71">
        <v>0</v>
      </c>
    </row>
    <row r="579" spans="1:25" x14ac:dyDescent="0.25">
      <c r="A579" s="40" t="s">
        <v>71</v>
      </c>
      <c r="B579" s="41">
        <v>38</v>
      </c>
      <c r="C579" s="42">
        <v>2497.428742166247</v>
      </c>
      <c r="D579" s="43">
        <f t="shared" si="177"/>
        <v>0.21308633299107976</v>
      </c>
      <c r="E579" s="42">
        <v>0</v>
      </c>
      <c r="F579" s="26"/>
      <c r="G579" s="65" t="s">
        <v>71</v>
      </c>
      <c r="H579" s="15">
        <v>14</v>
      </c>
      <c r="I579" s="71">
        <v>2249.5397318400001</v>
      </c>
      <c r="J579" s="71">
        <v>0</v>
      </c>
      <c r="K579" s="15">
        <v>0</v>
      </c>
      <c r="L579" s="71">
        <v>0</v>
      </c>
      <c r="M579" s="71">
        <v>0</v>
      </c>
      <c r="N579" s="15">
        <v>0</v>
      </c>
      <c r="O579" s="71">
        <v>0</v>
      </c>
      <c r="P579" s="71">
        <v>0</v>
      </c>
      <c r="Q579" s="15">
        <v>1</v>
      </c>
      <c r="R579" s="71">
        <v>217.95026525999998</v>
      </c>
      <c r="S579" s="71">
        <v>0</v>
      </c>
      <c r="T579" s="70">
        <v>23</v>
      </c>
      <c r="U579" s="72">
        <v>29.93874506624709</v>
      </c>
      <c r="V579" s="72">
        <v>0</v>
      </c>
      <c r="W579" s="15">
        <v>0</v>
      </c>
      <c r="X579" s="71">
        <v>0</v>
      </c>
      <c r="Y579" s="71">
        <v>0</v>
      </c>
    </row>
    <row r="580" spans="1:25" x14ac:dyDescent="0.25">
      <c r="A580" s="40" t="s">
        <v>66</v>
      </c>
      <c r="B580" s="41">
        <v>43</v>
      </c>
      <c r="C580" s="42">
        <v>2062.4768131350875</v>
      </c>
      <c r="D580" s="43">
        <f t="shared" si="177"/>
        <v>0.17597523948125879</v>
      </c>
      <c r="E580" s="42">
        <v>100.78230366666666</v>
      </c>
      <c r="F580" s="26"/>
      <c r="G580" s="65" t="s">
        <v>66</v>
      </c>
      <c r="H580" s="15">
        <v>15</v>
      </c>
      <c r="I580" s="71">
        <v>2037.9708166</v>
      </c>
      <c r="J580" s="71">
        <v>100</v>
      </c>
      <c r="K580" s="15">
        <v>1</v>
      </c>
      <c r="L580" s="71">
        <v>2.54</v>
      </c>
      <c r="M580" s="71">
        <v>0</v>
      </c>
      <c r="N580" s="15">
        <v>1</v>
      </c>
      <c r="O580" s="71">
        <v>5.8897454999999992</v>
      </c>
      <c r="P580" s="71">
        <v>0</v>
      </c>
      <c r="Q580" s="15">
        <v>0</v>
      </c>
      <c r="R580" s="71">
        <v>0</v>
      </c>
      <c r="S580" s="71">
        <v>0</v>
      </c>
      <c r="T580" s="70">
        <v>26</v>
      </c>
      <c r="U580" s="72">
        <v>16.076251035087722</v>
      </c>
      <c r="V580" s="72">
        <v>0.78230366666666662</v>
      </c>
      <c r="W580" s="15">
        <v>432</v>
      </c>
      <c r="X580" s="71">
        <v>493.29145795158411</v>
      </c>
      <c r="Y580" s="71">
        <v>225.24153699221202</v>
      </c>
    </row>
    <row r="581" spans="1:25" x14ac:dyDescent="0.25">
      <c r="A581" s="40" t="s">
        <v>74</v>
      </c>
      <c r="B581" s="41">
        <v>9</v>
      </c>
      <c r="C581" s="42">
        <v>194.72492691373014</v>
      </c>
      <c r="D581" s="43">
        <f t="shared" si="177"/>
        <v>1.6614376185168724E-2</v>
      </c>
      <c r="E581" s="42">
        <v>105.40792691373014</v>
      </c>
      <c r="F581" s="26"/>
      <c r="G581" s="65" t="s">
        <v>74</v>
      </c>
      <c r="H581" s="15">
        <v>3</v>
      </c>
      <c r="I581" s="71">
        <v>185</v>
      </c>
      <c r="J581" s="71">
        <v>100</v>
      </c>
      <c r="K581" s="15">
        <v>1</v>
      </c>
      <c r="L581" s="71">
        <v>3</v>
      </c>
      <c r="M581" s="71">
        <v>3</v>
      </c>
      <c r="N581" s="15">
        <v>0</v>
      </c>
      <c r="O581" s="71">
        <v>0</v>
      </c>
      <c r="P581" s="71">
        <v>0</v>
      </c>
      <c r="Q581" s="15">
        <v>0</v>
      </c>
      <c r="R581" s="71">
        <v>0</v>
      </c>
      <c r="S581" s="71">
        <v>0</v>
      </c>
      <c r="T581" s="70">
        <v>5</v>
      </c>
      <c r="U581" s="72">
        <v>6.7249269137301368</v>
      </c>
      <c r="V581" s="72">
        <v>2.4079269137301376</v>
      </c>
      <c r="W581" s="15">
        <v>0</v>
      </c>
      <c r="X581" s="71">
        <v>0</v>
      </c>
      <c r="Y581" s="71">
        <v>0</v>
      </c>
    </row>
    <row r="582" spans="1:25" x14ac:dyDescent="0.25">
      <c r="A582" s="40" t="s">
        <v>70</v>
      </c>
      <c r="B582" s="41">
        <v>7</v>
      </c>
      <c r="C582" s="42">
        <v>276.98718814</v>
      </c>
      <c r="D582" s="43">
        <f t="shared" si="177"/>
        <v>2.3633180482686204E-2</v>
      </c>
      <c r="E582" s="42">
        <v>99.92697982</v>
      </c>
      <c r="F582" s="26"/>
      <c r="G582" s="65" t="s">
        <v>77</v>
      </c>
      <c r="H582" s="15">
        <v>4</v>
      </c>
      <c r="I582" s="71">
        <v>274.71713582000001</v>
      </c>
      <c r="J582" s="71">
        <v>99.717135819999996</v>
      </c>
      <c r="K582" s="15">
        <v>0</v>
      </c>
      <c r="L582" s="71">
        <v>0</v>
      </c>
      <c r="M582" s="71">
        <v>0</v>
      </c>
      <c r="N582" s="15">
        <v>0</v>
      </c>
      <c r="O582" s="71">
        <v>0</v>
      </c>
      <c r="P582" s="71">
        <v>0</v>
      </c>
      <c r="Q582" s="15">
        <v>0</v>
      </c>
      <c r="R582" s="71">
        <v>0</v>
      </c>
      <c r="S582" s="71">
        <v>0</v>
      </c>
      <c r="T582" s="70">
        <v>3</v>
      </c>
      <c r="U582" s="72">
        <v>2.27005232</v>
      </c>
      <c r="V582" s="72">
        <v>0.209844</v>
      </c>
      <c r="W582" s="15">
        <v>307</v>
      </c>
      <c r="X582" s="71">
        <v>331.48370640158407</v>
      </c>
      <c r="Y582" s="71">
        <v>63.433785442211985</v>
      </c>
    </row>
    <row r="583" spans="1:25" x14ac:dyDescent="0.25">
      <c r="A583" s="40" t="s">
        <v>76</v>
      </c>
      <c r="B583" s="41">
        <v>0</v>
      </c>
      <c r="C583" s="42">
        <v>0.26315845102052426</v>
      </c>
      <c r="D583" s="43">
        <f t="shared" si="177"/>
        <v>2.2453280999295633E-5</v>
      </c>
      <c r="E583" s="42">
        <v>7.2727727272727277E-2</v>
      </c>
      <c r="F583" s="26"/>
      <c r="G583" s="65" t="s">
        <v>76</v>
      </c>
      <c r="H583" s="15">
        <v>0</v>
      </c>
      <c r="I583" s="71">
        <v>0</v>
      </c>
      <c r="J583" s="71">
        <v>0</v>
      </c>
      <c r="K583" s="15">
        <v>0</v>
      </c>
      <c r="L583" s="71">
        <v>0</v>
      </c>
      <c r="M583" s="71">
        <v>0</v>
      </c>
      <c r="N583" s="15">
        <v>0</v>
      </c>
      <c r="O583" s="71">
        <v>0</v>
      </c>
      <c r="P583" s="71">
        <v>0</v>
      </c>
      <c r="Q583" s="15">
        <v>0</v>
      </c>
      <c r="R583" s="71">
        <v>0</v>
      </c>
      <c r="S583" s="71">
        <v>0</v>
      </c>
      <c r="T583" s="70">
        <v>0</v>
      </c>
      <c r="U583" s="72">
        <v>0.26315845102052426</v>
      </c>
      <c r="V583" s="72">
        <v>7.2727727272727277E-2</v>
      </c>
      <c r="W583" s="15">
        <v>0</v>
      </c>
      <c r="X583" s="71">
        <v>0</v>
      </c>
      <c r="Y583" s="71">
        <v>0</v>
      </c>
    </row>
    <row r="584" spans="1:25" x14ac:dyDescent="0.25">
      <c r="A584" s="40" t="s">
        <v>73</v>
      </c>
      <c r="B584" s="41">
        <v>0</v>
      </c>
      <c r="C584" s="42">
        <v>0.33346300000000001</v>
      </c>
      <c r="D584" s="43">
        <f t="shared" si="177"/>
        <v>2.8451825935410176E-5</v>
      </c>
      <c r="E584" s="42">
        <v>0</v>
      </c>
      <c r="F584" s="26"/>
      <c r="G584" s="65" t="s">
        <v>73</v>
      </c>
      <c r="H584" s="15">
        <v>0</v>
      </c>
      <c r="I584" s="71">
        <v>0</v>
      </c>
      <c r="J584" s="71">
        <v>0</v>
      </c>
      <c r="K584" s="15">
        <v>0</v>
      </c>
      <c r="L584" s="71">
        <v>0</v>
      </c>
      <c r="M584" s="71">
        <v>0</v>
      </c>
      <c r="N584" s="15">
        <v>0</v>
      </c>
      <c r="O584" s="71">
        <v>0</v>
      </c>
      <c r="P584" s="71">
        <v>0</v>
      </c>
      <c r="Q584" s="15">
        <v>0</v>
      </c>
      <c r="R584" s="71">
        <v>0</v>
      </c>
      <c r="S584" s="71">
        <v>0</v>
      </c>
      <c r="T584" s="70">
        <v>0</v>
      </c>
      <c r="U584" s="72">
        <v>0.33346300000000001</v>
      </c>
      <c r="V584" s="72">
        <v>0</v>
      </c>
      <c r="W584" s="15">
        <v>0</v>
      </c>
      <c r="X584" s="71">
        <v>0</v>
      </c>
      <c r="Y584" s="71">
        <v>0</v>
      </c>
    </row>
    <row r="585" spans="1:25" x14ac:dyDescent="0.25">
      <c r="A585" s="40" t="s">
        <v>75</v>
      </c>
      <c r="B585" s="41">
        <v>23</v>
      </c>
      <c r="C585" s="42">
        <v>1136.1433595047524</v>
      </c>
      <c r="D585" s="43">
        <f t="shared" si="177"/>
        <v>9.6938350288641797E-2</v>
      </c>
      <c r="E585" s="42">
        <v>501.1</v>
      </c>
      <c r="F585" s="26"/>
      <c r="G585" s="65" t="s">
        <v>75</v>
      </c>
      <c r="H585" s="15">
        <v>4</v>
      </c>
      <c r="I585" s="71">
        <v>1120.7</v>
      </c>
      <c r="J585" s="71">
        <v>500</v>
      </c>
      <c r="K585" s="15">
        <v>0</v>
      </c>
      <c r="L585" s="71">
        <v>0</v>
      </c>
      <c r="M585" s="71">
        <v>0</v>
      </c>
      <c r="N585" s="15">
        <v>0</v>
      </c>
      <c r="O585" s="71">
        <v>0</v>
      </c>
      <c r="P585" s="71">
        <v>0</v>
      </c>
      <c r="Q585" s="15">
        <v>0</v>
      </c>
      <c r="R585" s="71">
        <v>0</v>
      </c>
      <c r="S585" s="71">
        <v>0</v>
      </c>
      <c r="T585" s="70">
        <v>19</v>
      </c>
      <c r="U585" s="72">
        <v>15.443359504752378</v>
      </c>
      <c r="V585" s="72">
        <v>1.1000000000000001</v>
      </c>
      <c r="W585" s="15">
        <v>0</v>
      </c>
      <c r="X585" s="71">
        <v>0</v>
      </c>
      <c r="Y585" s="71">
        <v>0</v>
      </c>
    </row>
    <row r="586" spans="1:25" x14ac:dyDescent="0.25">
      <c r="A586" s="40" t="s">
        <v>68</v>
      </c>
      <c r="B586" s="41">
        <v>40</v>
      </c>
      <c r="C586" s="42">
        <v>2338.8328514766667</v>
      </c>
      <c r="D586" s="43">
        <f t="shared" si="177"/>
        <v>0.19955456881942871</v>
      </c>
      <c r="E586" s="42">
        <v>0</v>
      </c>
      <c r="F586" s="26"/>
      <c r="G586" s="65" t="s">
        <v>68</v>
      </c>
      <c r="H586" s="15">
        <v>18</v>
      </c>
      <c r="I586" s="71">
        <v>2321.9777065500002</v>
      </c>
      <c r="J586" s="71">
        <v>0</v>
      </c>
      <c r="K586" s="15">
        <v>0</v>
      </c>
      <c r="L586" s="71">
        <v>0</v>
      </c>
      <c r="M586" s="71">
        <v>0</v>
      </c>
      <c r="N586" s="15">
        <v>0</v>
      </c>
      <c r="O586" s="71">
        <v>0</v>
      </c>
      <c r="P586" s="71">
        <v>0</v>
      </c>
      <c r="Q586" s="15">
        <v>0</v>
      </c>
      <c r="R586" s="71">
        <v>0</v>
      </c>
      <c r="S586" s="71">
        <v>0</v>
      </c>
      <c r="T586" s="70">
        <v>22</v>
      </c>
      <c r="U586" s="72">
        <v>16.855144926666668</v>
      </c>
      <c r="V586" s="72">
        <v>0</v>
      </c>
      <c r="W586" s="15">
        <v>0</v>
      </c>
      <c r="X586" s="71">
        <v>0</v>
      </c>
      <c r="Y586" s="71">
        <v>0</v>
      </c>
    </row>
    <row r="587" spans="1:25" x14ac:dyDescent="0.25">
      <c r="A587" s="40" t="s">
        <v>69</v>
      </c>
      <c r="B587" s="41">
        <v>32</v>
      </c>
      <c r="C587" s="42">
        <v>1198.3335730982051</v>
      </c>
      <c r="D587" s="43">
        <f t="shared" si="177"/>
        <v>0.10224456156859459</v>
      </c>
      <c r="E587" s="42">
        <v>0.10585600000000001</v>
      </c>
      <c r="F587" s="26"/>
      <c r="G587" s="65" t="s">
        <v>69</v>
      </c>
      <c r="H587" s="15">
        <v>16</v>
      </c>
      <c r="I587" s="71">
        <v>1177.92151197</v>
      </c>
      <c r="J587" s="71">
        <v>0</v>
      </c>
      <c r="K587" s="15">
        <v>2</v>
      </c>
      <c r="L587" s="71">
        <v>3</v>
      </c>
      <c r="M587" s="71">
        <v>0</v>
      </c>
      <c r="N587" s="15">
        <v>0</v>
      </c>
      <c r="O587" s="71">
        <v>0</v>
      </c>
      <c r="P587" s="71">
        <v>0</v>
      </c>
      <c r="Q587" s="15">
        <v>0</v>
      </c>
      <c r="R587" s="71">
        <v>0</v>
      </c>
      <c r="S587" s="71">
        <v>0</v>
      </c>
      <c r="T587" s="70">
        <v>14</v>
      </c>
      <c r="U587" s="72">
        <v>17.412061128205128</v>
      </c>
      <c r="V587" s="72">
        <v>0.10585600000000001</v>
      </c>
      <c r="W587" s="15">
        <v>0</v>
      </c>
      <c r="X587" s="71">
        <v>0</v>
      </c>
      <c r="Y587" s="71">
        <v>0</v>
      </c>
    </row>
    <row r="588" spans="1:25" ht="17.25" x14ac:dyDescent="0.25">
      <c r="A588" s="49" t="s">
        <v>122</v>
      </c>
      <c r="B588" s="37">
        <f>SUM(B589:B590)</f>
        <v>739</v>
      </c>
      <c r="C588" s="38">
        <f t="shared" ref="C588:E588" si="178">SUM(C589:C590)</f>
        <v>824.77516435316818</v>
      </c>
      <c r="D588" s="39">
        <f t="shared" si="178"/>
        <v>7.0371703643359707E-2</v>
      </c>
      <c r="E588" s="38">
        <f t="shared" si="178"/>
        <v>288.675322434424</v>
      </c>
      <c r="F588" s="73"/>
      <c r="G588" s="65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</row>
    <row r="589" spans="1:25" x14ac:dyDescent="0.25">
      <c r="A589" s="40" t="s">
        <v>66</v>
      </c>
      <c r="B589" s="41">
        <v>432</v>
      </c>
      <c r="C589" s="42">
        <v>493.29145795158411</v>
      </c>
      <c r="D589" s="43">
        <f t="shared" ref="D589:D590" si="179">C589/$C$575</f>
        <v>4.2088755565274638E-2</v>
      </c>
      <c r="E589" s="42">
        <v>225.24153699221202</v>
      </c>
      <c r="F589" s="26"/>
      <c r="G589" s="65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</row>
    <row r="590" spans="1:25" x14ac:dyDescent="0.25">
      <c r="A590" s="40" t="s">
        <v>70</v>
      </c>
      <c r="B590" s="41">
        <v>307</v>
      </c>
      <c r="C590" s="42">
        <v>331.48370640158407</v>
      </c>
      <c r="D590" s="43">
        <f t="shared" si="179"/>
        <v>2.8282948078085068E-2</v>
      </c>
      <c r="E590" s="42">
        <v>63.433785442211985</v>
      </c>
      <c r="F590" s="26"/>
      <c r="G590" s="65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</row>
    <row r="591" spans="1:25" x14ac:dyDescent="0.25">
      <c r="A591" s="29" t="s">
        <v>53</v>
      </c>
      <c r="B591" s="34">
        <f>SUM(B592:B602)</f>
        <v>107</v>
      </c>
      <c r="C591" s="30">
        <f t="shared" ref="C591:E591" si="180">SUM(C592:C602)</f>
        <v>278.24793339260776</v>
      </c>
      <c r="D591" s="35">
        <f t="shared" si="180"/>
        <v>0.99999999999999989</v>
      </c>
      <c r="E591" s="30">
        <f t="shared" si="180"/>
        <v>30.091839125360018</v>
      </c>
      <c r="F591" s="26"/>
      <c r="G591" s="62" t="s">
        <v>53</v>
      </c>
      <c r="H591" s="68">
        <f>SUM(H592:H602)</f>
        <v>17</v>
      </c>
      <c r="I591" s="69">
        <f t="shared" ref="I591:Y591" si="181">SUM(I592:I602)</f>
        <v>96.830105000000003</v>
      </c>
      <c r="J591" s="69">
        <f t="shared" si="181"/>
        <v>0</v>
      </c>
      <c r="K591" s="68">
        <f t="shared" si="181"/>
        <v>25</v>
      </c>
      <c r="L591" s="69">
        <f t="shared" si="181"/>
        <v>144.84999999999997</v>
      </c>
      <c r="M591" s="69">
        <f t="shared" si="181"/>
        <v>27.305</v>
      </c>
      <c r="N591" s="68">
        <f t="shared" si="181"/>
        <v>0</v>
      </c>
      <c r="O591" s="69">
        <f t="shared" si="181"/>
        <v>0</v>
      </c>
      <c r="P591" s="69">
        <f t="shared" si="181"/>
        <v>0</v>
      </c>
      <c r="Q591" s="68">
        <f t="shared" si="181"/>
        <v>0</v>
      </c>
      <c r="R591" s="69">
        <f t="shared" si="181"/>
        <v>0</v>
      </c>
      <c r="S591" s="69">
        <f t="shared" si="181"/>
        <v>0</v>
      </c>
      <c r="T591" s="68">
        <f t="shared" si="181"/>
        <v>65</v>
      </c>
      <c r="U591" s="69">
        <f t="shared" si="181"/>
        <v>36.567828392607737</v>
      </c>
      <c r="V591" s="69">
        <f t="shared" si="181"/>
        <v>2.7868391253600153</v>
      </c>
      <c r="W591" s="68">
        <f t="shared" si="181"/>
        <v>0</v>
      </c>
      <c r="X591" s="69">
        <f t="shared" si="181"/>
        <v>0</v>
      </c>
      <c r="Y591" s="69">
        <f t="shared" si="181"/>
        <v>0</v>
      </c>
    </row>
    <row r="592" spans="1:25" x14ac:dyDescent="0.25">
      <c r="A592" s="44" t="s">
        <v>67</v>
      </c>
      <c r="B592" s="41">
        <v>8</v>
      </c>
      <c r="C592" s="42">
        <v>1.9988766500000001</v>
      </c>
      <c r="D592" s="43">
        <f>C592/$C$591</f>
        <v>7.183796931133306E-3</v>
      </c>
      <c r="E592" s="42">
        <v>0</v>
      </c>
      <c r="F592" s="26"/>
      <c r="G592" s="65" t="s">
        <v>67</v>
      </c>
      <c r="H592" s="15">
        <v>1</v>
      </c>
      <c r="I592" s="71">
        <v>1.08687665</v>
      </c>
      <c r="J592" s="71">
        <v>0</v>
      </c>
      <c r="K592" s="15">
        <v>0</v>
      </c>
      <c r="L592" s="71">
        <v>0</v>
      </c>
      <c r="M592" s="71">
        <v>0</v>
      </c>
      <c r="N592" s="15">
        <v>0</v>
      </c>
      <c r="O592" s="71">
        <v>0</v>
      </c>
      <c r="P592" s="71">
        <v>0</v>
      </c>
      <c r="Q592" s="15">
        <v>0</v>
      </c>
      <c r="R592" s="71">
        <v>0</v>
      </c>
      <c r="S592" s="71">
        <v>0</v>
      </c>
      <c r="T592" s="70">
        <v>7</v>
      </c>
      <c r="U592" s="72">
        <v>0.91200000000000003</v>
      </c>
      <c r="V592" s="72">
        <v>0</v>
      </c>
      <c r="W592" s="15">
        <v>0</v>
      </c>
      <c r="X592" s="71">
        <v>0</v>
      </c>
      <c r="Y592" s="71">
        <v>0</v>
      </c>
    </row>
    <row r="593" spans="1:25" x14ac:dyDescent="0.25">
      <c r="A593" s="44" t="s">
        <v>72</v>
      </c>
      <c r="B593" s="41">
        <v>4</v>
      </c>
      <c r="C593" s="42">
        <v>7.3144136428571427</v>
      </c>
      <c r="D593" s="43">
        <f t="shared" ref="D593:D602" si="182">C593/$C$591</f>
        <v>2.6287396113510417E-2</v>
      </c>
      <c r="E593" s="42">
        <v>0</v>
      </c>
      <c r="F593" s="26"/>
      <c r="G593" s="65" t="s">
        <v>72</v>
      </c>
      <c r="H593" s="15">
        <v>0</v>
      </c>
      <c r="I593" s="71">
        <v>0</v>
      </c>
      <c r="J593" s="71">
        <v>0</v>
      </c>
      <c r="K593" s="15">
        <v>1</v>
      </c>
      <c r="L593" s="71">
        <v>5</v>
      </c>
      <c r="M593" s="71">
        <v>0</v>
      </c>
      <c r="N593" s="15">
        <v>0</v>
      </c>
      <c r="O593" s="71">
        <v>0</v>
      </c>
      <c r="P593" s="71">
        <v>0</v>
      </c>
      <c r="Q593" s="15">
        <v>0</v>
      </c>
      <c r="R593" s="71">
        <v>0</v>
      </c>
      <c r="S593" s="71">
        <v>0</v>
      </c>
      <c r="T593" s="70">
        <v>3</v>
      </c>
      <c r="U593" s="72">
        <v>2.3144136428571427</v>
      </c>
      <c r="V593" s="72">
        <v>0</v>
      </c>
      <c r="W593" s="15">
        <v>0</v>
      </c>
      <c r="X593" s="71">
        <v>0</v>
      </c>
      <c r="Y593" s="71">
        <v>0</v>
      </c>
    </row>
    <row r="594" spans="1:25" x14ac:dyDescent="0.25">
      <c r="A594" s="44" t="s">
        <v>71</v>
      </c>
      <c r="B594" s="41">
        <v>6</v>
      </c>
      <c r="C594" s="42">
        <v>19.367776356117215</v>
      </c>
      <c r="D594" s="43">
        <f t="shared" si="182"/>
        <v>6.9606182227378077E-2</v>
      </c>
      <c r="E594" s="42">
        <v>0</v>
      </c>
      <c r="F594" s="26"/>
      <c r="G594" s="65" t="s">
        <v>71</v>
      </c>
      <c r="H594" s="15">
        <v>1</v>
      </c>
      <c r="I594" s="71">
        <v>2.4855781600000002</v>
      </c>
      <c r="J594" s="71">
        <v>0</v>
      </c>
      <c r="K594" s="15">
        <v>3</v>
      </c>
      <c r="L594" s="71">
        <v>15.5</v>
      </c>
      <c r="M594" s="71">
        <v>0</v>
      </c>
      <c r="N594" s="15">
        <v>0</v>
      </c>
      <c r="O594" s="71">
        <v>0</v>
      </c>
      <c r="P594" s="71">
        <v>0</v>
      </c>
      <c r="Q594" s="15">
        <v>0</v>
      </c>
      <c r="R594" s="71">
        <v>0</v>
      </c>
      <c r="S594" s="71">
        <v>0</v>
      </c>
      <c r="T594" s="70">
        <v>2</v>
      </c>
      <c r="U594" s="72">
        <v>1.3821981961172161</v>
      </c>
      <c r="V594" s="72">
        <v>0</v>
      </c>
      <c r="W594" s="15">
        <v>0</v>
      </c>
      <c r="X594" s="71">
        <v>0</v>
      </c>
      <c r="Y594" s="71">
        <v>0</v>
      </c>
    </row>
    <row r="595" spans="1:25" x14ac:dyDescent="0.25">
      <c r="A595" s="44" t="s">
        <v>66</v>
      </c>
      <c r="B595" s="41">
        <v>13</v>
      </c>
      <c r="C595" s="42">
        <v>12.920906846666666</v>
      </c>
      <c r="D595" s="43">
        <f t="shared" si="182"/>
        <v>4.6436667791653528E-2</v>
      </c>
      <c r="E595" s="42">
        <v>0.80841666666666667</v>
      </c>
      <c r="F595" s="26"/>
      <c r="G595" s="65" t="s">
        <v>66</v>
      </c>
      <c r="H595" s="15">
        <v>2</v>
      </c>
      <c r="I595" s="71">
        <v>6.3650134000000005</v>
      </c>
      <c r="J595" s="71">
        <v>0</v>
      </c>
      <c r="K595" s="15">
        <v>0</v>
      </c>
      <c r="L595" s="71">
        <v>0</v>
      </c>
      <c r="M595" s="71">
        <v>0</v>
      </c>
      <c r="N595" s="15">
        <v>0</v>
      </c>
      <c r="O595" s="71">
        <v>0</v>
      </c>
      <c r="P595" s="71">
        <v>0</v>
      </c>
      <c r="Q595" s="15">
        <v>0</v>
      </c>
      <c r="R595" s="71">
        <v>0</v>
      </c>
      <c r="S595" s="71">
        <v>0</v>
      </c>
      <c r="T595" s="70">
        <v>11</v>
      </c>
      <c r="U595" s="72">
        <v>6.5558934466666656</v>
      </c>
      <c r="V595" s="72">
        <v>0.80841666666666667</v>
      </c>
      <c r="W595" s="15">
        <v>0</v>
      </c>
      <c r="X595" s="71">
        <v>0</v>
      </c>
      <c r="Y595" s="71">
        <v>0</v>
      </c>
    </row>
    <row r="596" spans="1:25" x14ac:dyDescent="0.25">
      <c r="A596" s="44" t="s">
        <v>74</v>
      </c>
      <c r="B596" s="41">
        <v>9</v>
      </c>
      <c r="C596" s="42">
        <v>20.481612458693348</v>
      </c>
      <c r="D596" s="43">
        <f t="shared" si="182"/>
        <v>7.3609216819568599E-2</v>
      </c>
      <c r="E596" s="42">
        <v>6.4816124586933483</v>
      </c>
      <c r="F596" s="26"/>
      <c r="G596" s="65" t="s">
        <v>74</v>
      </c>
      <c r="H596" s="15">
        <v>1</v>
      </c>
      <c r="I596" s="71">
        <v>2.25</v>
      </c>
      <c r="J596" s="71">
        <v>0</v>
      </c>
      <c r="K596" s="15">
        <v>7</v>
      </c>
      <c r="L596" s="71">
        <v>17.079999999999998</v>
      </c>
      <c r="M596" s="71">
        <v>5.38</v>
      </c>
      <c r="N596" s="15">
        <v>0</v>
      </c>
      <c r="O596" s="71">
        <v>0</v>
      </c>
      <c r="P596" s="71">
        <v>0</v>
      </c>
      <c r="Q596" s="15">
        <v>0</v>
      </c>
      <c r="R596" s="71">
        <v>0</v>
      </c>
      <c r="S596" s="71">
        <v>0</v>
      </c>
      <c r="T596" s="70">
        <v>1</v>
      </c>
      <c r="U596" s="72">
        <v>1.1516124586933489</v>
      </c>
      <c r="V596" s="72">
        <v>1.1016124586933489</v>
      </c>
      <c r="W596" s="15">
        <v>0</v>
      </c>
      <c r="X596" s="71">
        <v>0</v>
      </c>
      <c r="Y596" s="71">
        <v>0</v>
      </c>
    </row>
    <row r="597" spans="1:25" x14ac:dyDescent="0.25">
      <c r="A597" s="44" t="s">
        <v>70</v>
      </c>
      <c r="B597" s="41">
        <v>2</v>
      </c>
      <c r="C597" s="42">
        <v>0.62546899999999994</v>
      </c>
      <c r="D597" s="43">
        <f t="shared" si="182"/>
        <v>2.2478837214487532E-3</v>
      </c>
      <c r="E597" s="42">
        <v>0.209844</v>
      </c>
      <c r="F597" s="26"/>
      <c r="G597" s="65" t="s">
        <v>77</v>
      </c>
      <c r="H597" s="15">
        <v>0</v>
      </c>
      <c r="I597" s="71">
        <v>0</v>
      </c>
      <c r="J597" s="71">
        <v>0</v>
      </c>
      <c r="K597" s="15">
        <v>0</v>
      </c>
      <c r="L597" s="71">
        <v>0</v>
      </c>
      <c r="M597" s="71">
        <v>0</v>
      </c>
      <c r="N597" s="15">
        <v>0</v>
      </c>
      <c r="O597" s="71">
        <v>0</v>
      </c>
      <c r="P597" s="71">
        <v>0</v>
      </c>
      <c r="Q597" s="15">
        <v>0</v>
      </c>
      <c r="R597" s="71">
        <v>0</v>
      </c>
      <c r="S597" s="71">
        <v>0</v>
      </c>
      <c r="T597" s="70">
        <v>2</v>
      </c>
      <c r="U597" s="72">
        <v>0.62546899999999994</v>
      </c>
      <c r="V597" s="72">
        <v>0.209844</v>
      </c>
      <c r="W597" s="15">
        <v>0</v>
      </c>
      <c r="X597" s="71">
        <v>0</v>
      </c>
      <c r="Y597" s="71">
        <v>0</v>
      </c>
    </row>
    <row r="598" spans="1:25" x14ac:dyDescent="0.25">
      <c r="A598" s="44" t="s">
        <v>76</v>
      </c>
      <c r="B598" s="41">
        <v>0</v>
      </c>
      <c r="C598" s="42">
        <v>0.22724890556597879</v>
      </c>
      <c r="D598" s="43">
        <f t="shared" si="182"/>
        <v>8.1671372288444149E-4</v>
      </c>
      <c r="E598" s="42">
        <v>0</v>
      </c>
      <c r="F598" s="26"/>
      <c r="G598" s="65" t="s">
        <v>76</v>
      </c>
      <c r="H598" s="15">
        <v>0</v>
      </c>
      <c r="I598" s="71">
        <v>0</v>
      </c>
      <c r="J598" s="71">
        <v>0</v>
      </c>
      <c r="K598" s="15">
        <v>0</v>
      </c>
      <c r="L598" s="71">
        <v>0</v>
      </c>
      <c r="M598" s="71">
        <v>0</v>
      </c>
      <c r="N598" s="15">
        <v>0</v>
      </c>
      <c r="O598" s="71">
        <v>0</v>
      </c>
      <c r="P598" s="71">
        <v>0</v>
      </c>
      <c r="Q598" s="15">
        <v>0</v>
      </c>
      <c r="R598" s="71">
        <v>0</v>
      </c>
      <c r="S598" s="71">
        <v>0</v>
      </c>
      <c r="T598" s="70">
        <v>0</v>
      </c>
      <c r="U598" s="72">
        <v>0.22724890556597879</v>
      </c>
      <c r="V598" s="72">
        <v>0</v>
      </c>
      <c r="W598" s="15">
        <v>0</v>
      </c>
      <c r="X598" s="71">
        <v>0</v>
      </c>
      <c r="Y598" s="71">
        <v>0</v>
      </c>
    </row>
    <row r="599" spans="1:25" x14ac:dyDescent="0.25">
      <c r="A599" s="44" t="s">
        <v>73</v>
      </c>
      <c r="B599" s="41">
        <v>5</v>
      </c>
      <c r="C599" s="42">
        <v>6.4524875599999998</v>
      </c>
      <c r="D599" s="43">
        <f t="shared" si="182"/>
        <v>2.3189705243544582E-2</v>
      </c>
      <c r="E599" s="42">
        <v>0</v>
      </c>
      <c r="F599" s="26"/>
      <c r="G599" s="65" t="s">
        <v>73</v>
      </c>
      <c r="H599" s="15">
        <v>2</v>
      </c>
      <c r="I599" s="71">
        <v>5.1860245599999999</v>
      </c>
      <c r="J599" s="71">
        <v>0</v>
      </c>
      <c r="K599" s="15">
        <v>0</v>
      </c>
      <c r="L599" s="71">
        <v>0</v>
      </c>
      <c r="M599" s="71">
        <v>0</v>
      </c>
      <c r="N599" s="15">
        <v>0</v>
      </c>
      <c r="O599" s="71">
        <v>0</v>
      </c>
      <c r="P599" s="71">
        <v>0</v>
      </c>
      <c r="Q599" s="15">
        <v>0</v>
      </c>
      <c r="R599" s="71">
        <v>0</v>
      </c>
      <c r="S599" s="71">
        <v>0</v>
      </c>
      <c r="T599" s="70">
        <v>3</v>
      </c>
      <c r="U599" s="72">
        <v>1.2664630000000003</v>
      </c>
      <c r="V599" s="72">
        <v>0</v>
      </c>
      <c r="W599" s="15">
        <v>0</v>
      </c>
      <c r="X599" s="71">
        <v>0</v>
      </c>
      <c r="Y599" s="71">
        <v>0</v>
      </c>
    </row>
    <row r="600" spans="1:25" x14ac:dyDescent="0.25">
      <c r="A600" s="44" t="s">
        <v>75</v>
      </c>
      <c r="B600" s="41">
        <v>25</v>
      </c>
      <c r="C600" s="42">
        <v>51.157409734502252</v>
      </c>
      <c r="D600" s="43">
        <f t="shared" si="182"/>
        <v>0.18385548855925971</v>
      </c>
      <c r="E600" s="42">
        <v>22.241966000000001</v>
      </c>
      <c r="F600" s="26"/>
      <c r="G600" s="65" t="s">
        <v>75</v>
      </c>
      <c r="H600" s="15">
        <v>1</v>
      </c>
      <c r="I600" s="71">
        <v>19.911771730000002</v>
      </c>
      <c r="J600" s="71">
        <v>0</v>
      </c>
      <c r="K600" s="15">
        <v>2</v>
      </c>
      <c r="L600" s="71">
        <v>21.925000000000001</v>
      </c>
      <c r="M600" s="71">
        <v>21.925000000000001</v>
      </c>
      <c r="N600" s="15">
        <v>0</v>
      </c>
      <c r="O600" s="71">
        <v>0</v>
      </c>
      <c r="P600" s="71">
        <v>0</v>
      </c>
      <c r="Q600" s="15">
        <v>0</v>
      </c>
      <c r="R600" s="71">
        <v>0</v>
      </c>
      <c r="S600" s="71">
        <v>0</v>
      </c>
      <c r="T600" s="70">
        <v>22</v>
      </c>
      <c r="U600" s="72">
        <v>9.3206380045022499</v>
      </c>
      <c r="V600" s="72">
        <v>0.31696600000000003</v>
      </c>
      <c r="W600" s="15">
        <v>0</v>
      </c>
      <c r="X600" s="71">
        <v>0</v>
      </c>
      <c r="Y600" s="71">
        <v>0</v>
      </c>
    </row>
    <row r="601" spans="1:25" x14ac:dyDescent="0.25">
      <c r="A601" s="44" t="s">
        <v>68</v>
      </c>
      <c r="B601" s="41">
        <v>28</v>
      </c>
      <c r="C601" s="42">
        <v>130.68805857000001</v>
      </c>
      <c r="D601" s="43">
        <f t="shared" si="182"/>
        <v>0.4696820457084912</v>
      </c>
      <c r="E601" s="42">
        <v>0</v>
      </c>
      <c r="F601" s="26"/>
      <c r="G601" s="65" t="s">
        <v>68</v>
      </c>
      <c r="H601" s="15">
        <v>8</v>
      </c>
      <c r="I601" s="71">
        <v>49.56537196</v>
      </c>
      <c r="J601" s="71">
        <v>0</v>
      </c>
      <c r="K601" s="15">
        <v>10</v>
      </c>
      <c r="L601" s="71">
        <v>72.704999999999998</v>
      </c>
      <c r="M601" s="71">
        <v>0</v>
      </c>
      <c r="N601" s="15">
        <v>0</v>
      </c>
      <c r="O601" s="71">
        <v>0</v>
      </c>
      <c r="P601" s="71">
        <v>0</v>
      </c>
      <c r="Q601" s="15">
        <v>0</v>
      </c>
      <c r="R601" s="71">
        <v>0</v>
      </c>
      <c r="S601" s="71">
        <v>0</v>
      </c>
      <c r="T601" s="70">
        <v>10</v>
      </c>
      <c r="U601" s="72">
        <v>8.4176866100000005</v>
      </c>
      <c r="V601" s="72">
        <v>0</v>
      </c>
      <c r="W601" s="15">
        <v>0</v>
      </c>
      <c r="X601" s="71">
        <v>0</v>
      </c>
      <c r="Y601" s="71">
        <v>0</v>
      </c>
    </row>
    <row r="602" spans="1:25" x14ac:dyDescent="0.25">
      <c r="A602" s="44" t="s">
        <v>69</v>
      </c>
      <c r="B602" s="41">
        <v>7</v>
      </c>
      <c r="C602" s="42">
        <v>27.013673668205129</v>
      </c>
      <c r="D602" s="43">
        <f t="shared" si="182"/>
        <v>9.708490316112732E-2</v>
      </c>
      <c r="E602" s="42">
        <v>0.35</v>
      </c>
      <c r="F602" s="26"/>
      <c r="G602" s="65" t="s">
        <v>69</v>
      </c>
      <c r="H602" s="15">
        <v>1</v>
      </c>
      <c r="I602" s="71">
        <v>9.9794685399999992</v>
      </c>
      <c r="J602" s="71">
        <v>0</v>
      </c>
      <c r="K602" s="15">
        <v>2</v>
      </c>
      <c r="L602" s="71">
        <v>12.64</v>
      </c>
      <c r="M602" s="71">
        <v>0</v>
      </c>
      <c r="N602" s="15">
        <v>0</v>
      </c>
      <c r="O602" s="71">
        <v>0</v>
      </c>
      <c r="P602" s="71">
        <v>0</v>
      </c>
      <c r="Q602" s="15">
        <v>0</v>
      </c>
      <c r="R602" s="71">
        <v>0</v>
      </c>
      <c r="S602" s="71">
        <v>0</v>
      </c>
      <c r="T602" s="70">
        <v>4</v>
      </c>
      <c r="U602" s="72">
        <v>4.3942051282051278</v>
      </c>
      <c r="V602" s="72">
        <v>0.35</v>
      </c>
      <c r="W602" s="15">
        <v>0</v>
      </c>
      <c r="X602" s="71">
        <v>0</v>
      </c>
      <c r="Y602" s="71">
        <v>0</v>
      </c>
    </row>
    <row r="603" spans="1:25" x14ac:dyDescent="0.25">
      <c r="A603" s="29" t="s">
        <v>54</v>
      </c>
      <c r="B603" s="34">
        <f>B604+B616</f>
        <v>18424</v>
      </c>
      <c r="C603" s="30">
        <f t="shared" ref="C603:E603" si="183">C604+C616</f>
        <v>23525.883490852004</v>
      </c>
      <c r="D603" s="35">
        <f t="shared" si="183"/>
        <v>1.0000000000000002</v>
      </c>
      <c r="E603" s="30">
        <f t="shared" si="183"/>
        <v>1206.2254029203398</v>
      </c>
      <c r="F603" s="26"/>
      <c r="G603" s="62" t="s">
        <v>54</v>
      </c>
      <c r="H603" s="68">
        <f>SUM(H605:H615)</f>
        <v>207</v>
      </c>
      <c r="I603" s="69">
        <f t="shared" ref="I603:Y603" si="184">SUM(I605:I615)</f>
        <v>16974.951935909998</v>
      </c>
      <c r="J603" s="69">
        <f t="shared" si="184"/>
        <v>8</v>
      </c>
      <c r="K603" s="68">
        <f t="shared" si="184"/>
        <v>48</v>
      </c>
      <c r="L603" s="69">
        <f t="shared" si="184"/>
        <v>358.89157600999999</v>
      </c>
      <c r="M603" s="69">
        <f t="shared" si="184"/>
        <v>5</v>
      </c>
      <c r="N603" s="68">
        <f t="shared" si="184"/>
        <v>1</v>
      </c>
      <c r="O603" s="69">
        <f t="shared" si="184"/>
        <v>20</v>
      </c>
      <c r="P603" s="69">
        <f t="shared" si="184"/>
        <v>0</v>
      </c>
      <c r="Q603" s="68">
        <f t="shared" si="184"/>
        <v>0</v>
      </c>
      <c r="R603" s="69">
        <f t="shared" si="184"/>
        <v>0</v>
      </c>
      <c r="S603" s="69">
        <f t="shared" si="184"/>
        <v>0</v>
      </c>
      <c r="T603" s="68">
        <f t="shared" si="184"/>
        <v>321</v>
      </c>
      <c r="U603" s="69">
        <f t="shared" si="184"/>
        <v>333.81704509143634</v>
      </c>
      <c r="V603" s="69">
        <f t="shared" si="184"/>
        <v>4.583588346768142</v>
      </c>
      <c r="W603" s="68">
        <f t="shared" si="184"/>
        <v>17847</v>
      </c>
      <c r="X603" s="69">
        <f t="shared" si="184"/>
        <v>5838.2229338405714</v>
      </c>
      <c r="Y603" s="69">
        <f t="shared" si="184"/>
        <v>1188.6418145735715</v>
      </c>
    </row>
    <row r="604" spans="1:25" x14ac:dyDescent="0.25">
      <c r="A604" s="36" t="s">
        <v>82</v>
      </c>
      <c r="B604" s="37">
        <f>SUM(B605:B615)</f>
        <v>577</v>
      </c>
      <c r="C604" s="38">
        <f t="shared" ref="C604:E604" si="185">SUM(C605:C615)</f>
        <v>17687.660557011433</v>
      </c>
      <c r="D604" s="39">
        <f t="shared" si="185"/>
        <v>0.75183831306013438</v>
      </c>
      <c r="E604" s="38">
        <f t="shared" si="185"/>
        <v>17.583588346768142</v>
      </c>
      <c r="F604" s="26"/>
      <c r="G604" s="63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</row>
    <row r="605" spans="1:25" x14ac:dyDescent="0.25">
      <c r="A605" s="40" t="s">
        <v>67</v>
      </c>
      <c r="B605" s="41">
        <v>105</v>
      </c>
      <c r="C605" s="42">
        <v>1844.6399749</v>
      </c>
      <c r="D605" s="43">
        <f>C605/$C$603</f>
        <v>7.8408956484770698E-2</v>
      </c>
      <c r="E605" s="42">
        <v>0.1303</v>
      </c>
      <c r="F605" s="26"/>
      <c r="G605" s="65" t="s">
        <v>67</v>
      </c>
      <c r="H605" s="15">
        <v>31</v>
      </c>
      <c r="I605" s="71">
        <v>1721.8143249</v>
      </c>
      <c r="J605" s="71">
        <v>0</v>
      </c>
      <c r="K605" s="15">
        <v>15</v>
      </c>
      <c r="L605" s="71">
        <v>64.422353999999999</v>
      </c>
      <c r="M605" s="71">
        <v>0</v>
      </c>
      <c r="N605" s="15">
        <v>0</v>
      </c>
      <c r="O605" s="71">
        <v>0</v>
      </c>
      <c r="P605" s="71">
        <v>0</v>
      </c>
      <c r="Q605" s="15">
        <v>0</v>
      </c>
      <c r="R605" s="71">
        <v>0</v>
      </c>
      <c r="S605" s="71">
        <v>0</v>
      </c>
      <c r="T605" s="70">
        <v>59</v>
      </c>
      <c r="U605" s="72">
        <v>58.403295999999976</v>
      </c>
      <c r="V605" s="72">
        <v>0.1303</v>
      </c>
      <c r="W605" s="15">
        <v>0</v>
      </c>
      <c r="X605" s="71">
        <v>0</v>
      </c>
      <c r="Y605" s="71">
        <v>0</v>
      </c>
    </row>
    <row r="606" spans="1:25" x14ac:dyDescent="0.25">
      <c r="A606" s="40" t="s">
        <v>72</v>
      </c>
      <c r="B606" s="41">
        <v>44</v>
      </c>
      <c r="C606" s="42">
        <v>1116.9027891600001</v>
      </c>
      <c r="D606" s="43">
        <f t="shared" ref="D606:D618" si="186">C606/$C$603</f>
        <v>4.7475487566462943E-2</v>
      </c>
      <c r="E606" s="42">
        <v>0</v>
      </c>
      <c r="F606" s="26"/>
      <c r="G606" s="65" t="s">
        <v>72</v>
      </c>
      <c r="H606" s="15">
        <v>20</v>
      </c>
      <c r="I606" s="71">
        <v>1096.9440891600002</v>
      </c>
      <c r="J606" s="71">
        <v>0</v>
      </c>
      <c r="K606" s="15">
        <v>3</v>
      </c>
      <c r="L606" s="71">
        <v>5.8</v>
      </c>
      <c r="M606" s="71">
        <v>0</v>
      </c>
      <c r="N606" s="15">
        <v>0</v>
      </c>
      <c r="O606" s="71">
        <v>0</v>
      </c>
      <c r="P606" s="71">
        <v>0</v>
      </c>
      <c r="Q606" s="15">
        <v>0</v>
      </c>
      <c r="R606" s="71">
        <v>0</v>
      </c>
      <c r="S606" s="71">
        <v>0</v>
      </c>
      <c r="T606" s="70">
        <v>21</v>
      </c>
      <c r="U606" s="72">
        <v>14.1587</v>
      </c>
      <c r="V606" s="72">
        <v>0</v>
      </c>
      <c r="W606" s="15">
        <v>0</v>
      </c>
      <c r="X606" s="71">
        <v>0</v>
      </c>
      <c r="Y606" s="71">
        <v>0</v>
      </c>
    </row>
    <row r="607" spans="1:25" x14ac:dyDescent="0.25">
      <c r="A607" s="40" t="s">
        <v>71</v>
      </c>
      <c r="B607" s="41">
        <v>63</v>
      </c>
      <c r="C607" s="42">
        <v>2934.8340846789742</v>
      </c>
      <c r="D607" s="43">
        <f t="shared" si="186"/>
        <v>0.12474915493907716</v>
      </c>
      <c r="E607" s="42">
        <v>0</v>
      </c>
      <c r="F607" s="26"/>
      <c r="G607" s="65" t="s">
        <v>71</v>
      </c>
      <c r="H607" s="15">
        <v>23</v>
      </c>
      <c r="I607" s="71">
        <v>2896.2981223399997</v>
      </c>
      <c r="J607" s="71">
        <v>0</v>
      </c>
      <c r="K607" s="15">
        <v>1</v>
      </c>
      <c r="L607" s="71">
        <v>3</v>
      </c>
      <c r="M607" s="71">
        <v>0</v>
      </c>
      <c r="N607" s="15">
        <v>0</v>
      </c>
      <c r="O607" s="71">
        <v>0</v>
      </c>
      <c r="P607" s="71">
        <v>0</v>
      </c>
      <c r="Q607" s="15">
        <v>0</v>
      </c>
      <c r="R607" s="71">
        <v>0</v>
      </c>
      <c r="S607" s="71">
        <v>0</v>
      </c>
      <c r="T607" s="70">
        <v>39</v>
      </c>
      <c r="U607" s="72">
        <v>35.535962338974372</v>
      </c>
      <c r="V607" s="72">
        <v>0</v>
      </c>
      <c r="W607" s="15">
        <v>0</v>
      </c>
      <c r="X607" s="71">
        <v>0</v>
      </c>
      <c r="Y607" s="71">
        <v>0</v>
      </c>
    </row>
    <row r="608" spans="1:25" x14ac:dyDescent="0.25">
      <c r="A608" s="40" t="s">
        <v>66</v>
      </c>
      <c r="B608" s="41">
        <v>61</v>
      </c>
      <c r="C608" s="42">
        <v>1261.726724258421</v>
      </c>
      <c r="D608" s="43">
        <f t="shared" si="186"/>
        <v>5.3631427901487359E-2</v>
      </c>
      <c r="E608" s="42">
        <v>5.3348769999999996</v>
      </c>
      <c r="F608" s="26"/>
      <c r="G608" s="65" t="s">
        <v>66</v>
      </c>
      <c r="H608" s="15">
        <v>19</v>
      </c>
      <c r="I608" s="71">
        <v>1209.77989989</v>
      </c>
      <c r="J608" s="71">
        <v>0</v>
      </c>
      <c r="K608" s="15">
        <v>3</v>
      </c>
      <c r="L608" s="71">
        <v>7.25</v>
      </c>
      <c r="M608" s="71">
        <v>5</v>
      </c>
      <c r="N608" s="15">
        <v>1</v>
      </c>
      <c r="O608" s="71">
        <v>20</v>
      </c>
      <c r="P608" s="71">
        <v>0</v>
      </c>
      <c r="Q608" s="15">
        <v>0</v>
      </c>
      <c r="R608" s="71">
        <v>0</v>
      </c>
      <c r="S608" s="71">
        <v>0</v>
      </c>
      <c r="T608" s="70">
        <v>38</v>
      </c>
      <c r="U608" s="72">
        <v>24.696824368421058</v>
      </c>
      <c r="V608" s="72">
        <v>0.33487700000000004</v>
      </c>
      <c r="W608" s="15">
        <v>10204</v>
      </c>
      <c r="X608" s="71">
        <v>3250.5568763508068</v>
      </c>
      <c r="Y608" s="71">
        <v>925.76631671730684</v>
      </c>
    </row>
    <row r="609" spans="1:25" x14ac:dyDescent="0.25">
      <c r="A609" s="40" t="s">
        <v>74</v>
      </c>
      <c r="B609" s="41">
        <v>44</v>
      </c>
      <c r="C609" s="42">
        <v>762.11350116676829</v>
      </c>
      <c r="D609" s="43">
        <f t="shared" si="186"/>
        <v>3.2394681435156926E-2</v>
      </c>
      <c r="E609" s="42">
        <v>11.827285346768143</v>
      </c>
      <c r="F609" s="26"/>
      <c r="G609" s="65" t="s">
        <v>74</v>
      </c>
      <c r="H609" s="15">
        <v>16</v>
      </c>
      <c r="I609" s="71">
        <v>663.91731582000011</v>
      </c>
      <c r="J609" s="71">
        <v>8</v>
      </c>
      <c r="K609" s="15">
        <v>12</v>
      </c>
      <c r="L609" s="71">
        <v>84.613900000000001</v>
      </c>
      <c r="M609" s="71">
        <v>0</v>
      </c>
      <c r="N609" s="15">
        <v>0</v>
      </c>
      <c r="O609" s="71">
        <v>0</v>
      </c>
      <c r="P609" s="71">
        <v>0</v>
      </c>
      <c r="Q609" s="15">
        <v>0</v>
      </c>
      <c r="R609" s="71">
        <v>0</v>
      </c>
      <c r="S609" s="71">
        <v>0</v>
      </c>
      <c r="T609" s="70">
        <v>16</v>
      </c>
      <c r="U609" s="72">
        <v>13.582285346768142</v>
      </c>
      <c r="V609" s="72">
        <v>3.827285346768142</v>
      </c>
      <c r="W609" s="15">
        <v>0</v>
      </c>
      <c r="X609" s="71">
        <v>0</v>
      </c>
      <c r="Y609" s="71">
        <v>0</v>
      </c>
    </row>
    <row r="610" spans="1:25" x14ac:dyDescent="0.25">
      <c r="A610" s="40" t="s">
        <v>70</v>
      </c>
      <c r="B610" s="41">
        <v>16</v>
      </c>
      <c r="C610" s="42">
        <v>202.42770993999997</v>
      </c>
      <c r="D610" s="43">
        <f t="shared" si="186"/>
        <v>8.6044679265164948E-3</v>
      </c>
      <c r="E610" s="42">
        <v>7.0269999999999999E-2</v>
      </c>
      <c r="F610" s="26"/>
      <c r="G610" s="65" t="s">
        <v>77</v>
      </c>
      <c r="H610" s="15">
        <v>7</v>
      </c>
      <c r="I610" s="71">
        <v>188.98556493999996</v>
      </c>
      <c r="J610" s="71">
        <v>0</v>
      </c>
      <c r="K610" s="15">
        <v>0</v>
      </c>
      <c r="L610" s="71">
        <v>0</v>
      </c>
      <c r="M610" s="71">
        <v>0</v>
      </c>
      <c r="N610" s="15">
        <v>0</v>
      </c>
      <c r="O610" s="71">
        <v>0</v>
      </c>
      <c r="P610" s="71">
        <v>0</v>
      </c>
      <c r="Q610" s="15">
        <v>0</v>
      </c>
      <c r="R610" s="71">
        <v>0</v>
      </c>
      <c r="S610" s="71">
        <v>0</v>
      </c>
      <c r="T610" s="70">
        <v>9</v>
      </c>
      <c r="U610" s="72">
        <v>13.442145000000002</v>
      </c>
      <c r="V610" s="72">
        <v>7.0269999999999999E-2</v>
      </c>
      <c r="W610" s="15">
        <v>7643</v>
      </c>
      <c r="X610" s="71">
        <v>2587.6660574897646</v>
      </c>
      <c r="Y610" s="71">
        <v>262.87549785626476</v>
      </c>
    </row>
    <row r="611" spans="1:25" x14ac:dyDescent="0.25">
      <c r="A611" s="40" t="s">
        <v>76</v>
      </c>
      <c r="B611" s="41">
        <v>0</v>
      </c>
      <c r="C611" s="42">
        <v>0.59324890556597876</v>
      </c>
      <c r="D611" s="43">
        <f t="shared" si="186"/>
        <v>2.5216859796005643E-5</v>
      </c>
      <c r="E611" s="42">
        <v>0</v>
      </c>
      <c r="F611" s="26"/>
      <c r="G611" s="65" t="s">
        <v>76</v>
      </c>
      <c r="H611" s="15">
        <v>0</v>
      </c>
      <c r="I611" s="71">
        <v>0</v>
      </c>
      <c r="J611" s="71">
        <v>0</v>
      </c>
      <c r="K611" s="15">
        <v>0</v>
      </c>
      <c r="L611" s="71">
        <v>0</v>
      </c>
      <c r="M611" s="71">
        <v>0</v>
      </c>
      <c r="N611" s="15">
        <v>0</v>
      </c>
      <c r="O611" s="71">
        <v>0</v>
      </c>
      <c r="P611" s="71">
        <v>0</v>
      </c>
      <c r="Q611" s="15">
        <v>0</v>
      </c>
      <c r="R611" s="71">
        <v>0</v>
      </c>
      <c r="S611" s="71">
        <v>0</v>
      </c>
      <c r="T611" s="70">
        <v>0</v>
      </c>
      <c r="U611" s="72">
        <v>0.59324890556597876</v>
      </c>
      <c r="V611" s="72">
        <v>0</v>
      </c>
      <c r="W611" s="15">
        <v>0</v>
      </c>
      <c r="X611" s="71">
        <v>0</v>
      </c>
      <c r="Y611" s="71">
        <v>0</v>
      </c>
    </row>
    <row r="612" spans="1:25" x14ac:dyDescent="0.25">
      <c r="A612" s="40" t="s">
        <v>73</v>
      </c>
      <c r="B612" s="41">
        <v>7</v>
      </c>
      <c r="C612" s="42">
        <v>154.29726081000001</v>
      </c>
      <c r="D612" s="43">
        <f t="shared" si="186"/>
        <v>6.5586170598013124E-3</v>
      </c>
      <c r="E612" s="42">
        <v>0</v>
      </c>
      <c r="F612" s="26"/>
      <c r="G612" s="65" t="s">
        <v>73</v>
      </c>
      <c r="H612" s="15">
        <v>4</v>
      </c>
      <c r="I612" s="71">
        <v>148.36579781</v>
      </c>
      <c r="J612" s="71">
        <v>0</v>
      </c>
      <c r="K612" s="15">
        <v>1</v>
      </c>
      <c r="L612" s="71">
        <v>2</v>
      </c>
      <c r="M612" s="71">
        <v>0</v>
      </c>
      <c r="N612" s="15">
        <v>0</v>
      </c>
      <c r="O612" s="71">
        <v>0</v>
      </c>
      <c r="P612" s="71">
        <v>0</v>
      </c>
      <c r="Q612" s="15">
        <v>0</v>
      </c>
      <c r="R612" s="71">
        <v>0</v>
      </c>
      <c r="S612" s="71">
        <v>0</v>
      </c>
      <c r="T612" s="70">
        <v>2</v>
      </c>
      <c r="U612" s="72">
        <v>3.9314630000000004</v>
      </c>
      <c r="V612" s="72">
        <v>0</v>
      </c>
      <c r="W612" s="15">
        <v>0</v>
      </c>
      <c r="X612" s="71">
        <v>0</v>
      </c>
      <c r="Y612" s="71">
        <v>0</v>
      </c>
    </row>
    <row r="613" spans="1:25" x14ac:dyDescent="0.25">
      <c r="A613" s="40" t="s">
        <v>75</v>
      </c>
      <c r="B613" s="41">
        <v>87</v>
      </c>
      <c r="C613" s="42">
        <v>1824.2613651135018</v>
      </c>
      <c r="D613" s="43">
        <f t="shared" si="186"/>
        <v>7.7542735677614938E-2</v>
      </c>
      <c r="E613" s="42">
        <v>6.25E-2</v>
      </c>
      <c r="F613" s="26"/>
      <c r="G613" s="65" t="s">
        <v>75</v>
      </c>
      <c r="H613" s="15">
        <v>19</v>
      </c>
      <c r="I613" s="71">
        <v>1776.3093581100002</v>
      </c>
      <c r="J613" s="71">
        <v>0</v>
      </c>
      <c r="K613" s="15">
        <v>0</v>
      </c>
      <c r="L613" s="71">
        <v>0</v>
      </c>
      <c r="M613" s="71">
        <v>0</v>
      </c>
      <c r="N613" s="15">
        <v>0</v>
      </c>
      <c r="O613" s="71">
        <v>0</v>
      </c>
      <c r="P613" s="71">
        <v>0</v>
      </c>
      <c r="Q613" s="15">
        <v>0</v>
      </c>
      <c r="R613" s="71">
        <v>0</v>
      </c>
      <c r="S613" s="71">
        <v>0</v>
      </c>
      <c r="T613" s="70">
        <v>68</v>
      </c>
      <c r="U613" s="72">
        <v>47.952007003501741</v>
      </c>
      <c r="V613" s="72">
        <v>6.25E-2</v>
      </c>
      <c r="W613" s="15">
        <v>0</v>
      </c>
      <c r="X613" s="71">
        <v>0</v>
      </c>
      <c r="Y613" s="71">
        <v>0</v>
      </c>
    </row>
    <row r="614" spans="1:25" x14ac:dyDescent="0.25">
      <c r="A614" s="40" t="s">
        <v>68</v>
      </c>
      <c r="B614" s="41">
        <v>92</v>
      </c>
      <c r="C614" s="42">
        <v>5980.9929403299984</v>
      </c>
      <c r="D614" s="43">
        <f t="shared" si="186"/>
        <v>0.25423032221747149</v>
      </c>
      <c r="E614" s="42">
        <v>5.2499999999999998E-2</v>
      </c>
      <c r="F614" s="26"/>
      <c r="G614" s="65" t="s">
        <v>68</v>
      </c>
      <c r="H614" s="15">
        <v>47</v>
      </c>
      <c r="I614" s="71">
        <v>5731.8506433199982</v>
      </c>
      <c r="J614" s="71">
        <v>0</v>
      </c>
      <c r="K614" s="15">
        <v>7</v>
      </c>
      <c r="L614" s="71">
        <v>176.80532201</v>
      </c>
      <c r="M614" s="71">
        <v>0</v>
      </c>
      <c r="N614" s="15">
        <v>0</v>
      </c>
      <c r="O614" s="71">
        <v>0</v>
      </c>
      <c r="P614" s="71">
        <v>0</v>
      </c>
      <c r="Q614" s="15">
        <v>0</v>
      </c>
      <c r="R614" s="71">
        <v>0</v>
      </c>
      <c r="S614" s="71">
        <v>0</v>
      </c>
      <c r="T614" s="70">
        <v>38</v>
      </c>
      <c r="U614" s="72">
        <v>72.336974999999967</v>
      </c>
      <c r="V614" s="72">
        <v>5.2499999999999998E-2</v>
      </c>
      <c r="W614" s="15">
        <v>0</v>
      </c>
      <c r="X614" s="71">
        <v>0</v>
      </c>
      <c r="Y614" s="71">
        <v>0</v>
      </c>
    </row>
    <row r="615" spans="1:25" x14ac:dyDescent="0.25">
      <c r="A615" s="40" t="s">
        <v>69</v>
      </c>
      <c r="B615" s="41">
        <v>58</v>
      </c>
      <c r="C615" s="42">
        <v>1604.870957748205</v>
      </c>
      <c r="D615" s="43">
        <f t="shared" si="186"/>
        <v>6.8217244991978981E-2</v>
      </c>
      <c r="E615" s="42">
        <v>0.10585600000000001</v>
      </c>
      <c r="F615" s="26"/>
      <c r="G615" s="65" t="s">
        <v>69</v>
      </c>
      <c r="H615" s="15">
        <v>21</v>
      </c>
      <c r="I615" s="71">
        <v>1540.6868196199998</v>
      </c>
      <c r="J615" s="71">
        <v>0</v>
      </c>
      <c r="K615" s="15">
        <v>6</v>
      </c>
      <c r="L615" s="71">
        <v>15</v>
      </c>
      <c r="M615" s="71">
        <v>0</v>
      </c>
      <c r="N615" s="15">
        <v>0</v>
      </c>
      <c r="O615" s="71">
        <v>0</v>
      </c>
      <c r="P615" s="71">
        <v>0</v>
      </c>
      <c r="Q615" s="15">
        <v>0</v>
      </c>
      <c r="R615" s="71">
        <v>0</v>
      </c>
      <c r="S615" s="71">
        <v>0</v>
      </c>
      <c r="T615" s="70">
        <v>31</v>
      </c>
      <c r="U615" s="72">
        <v>49.184138128205127</v>
      </c>
      <c r="V615" s="72">
        <v>0.10585600000000001</v>
      </c>
      <c r="W615" s="15">
        <v>0</v>
      </c>
      <c r="X615" s="71">
        <v>0</v>
      </c>
      <c r="Y615" s="71">
        <v>0</v>
      </c>
    </row>
    <row r="616" spans="1:25" ht="17.25" x14ac:dyDescent="0.25">
      <c r="A616" s="36" t="s">
        <v>124</v>
      </c>
      <c r="B616" s="37">
        <f>SUM(B617:B618)</f>
        <v>17847</v>
      </c>
      <c r="C616" s="38">
        <f t="shared" ref="C616:E616" si="187">SUM(C617:C618)</f>
        <v>5838.2229338405714</v>
      </c>
      <c r="D616" s="39">
        <f t="shared" si="187"/>
        <v>0.24816168693986579</v>
      </c>
      <c r="E616" s="38">
        <f t="shared" si="187"/>
        <v>1188.6418145735715</v>
      </c>
      <c r="F616" s="73"/>
      <c r="G616" s="65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</row>
    <row r="617" spans="1:25" x14ac:dyDescent="0.25">
      <c r="A617" s="40" t="s">
        <v>66</v>
      </c>
      <c r="B617" s="41">
        <v>10204</v>
      </c>
      <c r="C617" s="42">
        <v>3250.5568763508068</v>
      </c>
      <c r="D617" s="43">
        <f t="shared" si="186"/>
        <v>0.1381693859707662</v>
      </c>
      <c r="E617" s="42">
        <v>925.76631671730684</v>
      </c>
      <c r="F617" s="26"/>
      <c r="G617" s="65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</row>
    <row r="618" spans="1:25" x14ac:dyDescent="0.25">
      <c r="A618" s="40" t="s">
        <v>70</v>
      </c>
      <c r="B618" s="41">
        <v>7643</v>
      </c>
      <c r="C618" s="42">
        <v>2587.6660574897646</v>
      </c>
      <c r="D618" s="43">
        <f t="shared" si="186"/>
        <v>0.10999230096909958</v>
      </c>
      <c r="E618" s="42">
        <v>262.87549785626476</v>
      </c>
      <c r="F618" s="26"/>
      <c r="G618" s="65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</row>
    <row r="619" spans="1:25" x14ac:dyDescent="0.25">
      <c r="A619" s="7" t="s">
        <v>3</v>
      </c>
      <c r="B619" s="21">
        <f>B603+B591+B575+B563+B551+B539+B527+B511+B495+B489+B473+B461+B453+B437+B421+B409+B397+B381+B369+B353+B341+B325+B309+B297+B285+B269+B257+B241+B233+B221+B205+B189+B173+B170+B154+B142+B130+B118+B102+B86+B83+B67+B51+B35+B19+B3</f>
        <v>59927</v>
      </c>
      <c r="C619" s="22">
        <f>C603+C591+C575+C563+C551+C539+C527+C511+C495+C489+C473+C461+C453+C437+C421+C409+C397+C381+C369+C353+C341+C325+C309+C297+C285+C269+C257+C241+C233+C221+C205+C189+C173+C170+C154+C142+C130+C118+C102+C86+C83+C67+C51+C35+C19+C3</f>
        <v>389673.59097934864</v>
      </c>
      <c r="D619" s="10"/>
      <c r="E619" s="10">
        <f>E603+E591+E575+E563+E551+E539+E527+E511+E495+E489+E473+E461+E453+E437+E421+E409+E397+E381+E369+E353+E341+E325+E309+E297+E285+E269+E257+E241+E233+E221+E205+E189+E173+E170+E154+E142+E130+E118+E102+E86+E83+E67+E51+E35+E19+E3</f>
        <v>29539.374089217632</v>
      </c>
    </row>
    <row r="620" spans="1:25" x14ac:dyDescent="0.25">
      <c r="A620" s="25" t="s">
        <v>112</v>
      </c>
      <c r="B620" s="15"/>
      <c r="C620" s="15"/>
      <c r="E620" s="15"/>
    </row>
    <row r="621" spans="1:25" ht="17.25" x14ac:dyDescent="0.25">
      <c r="A621" s="3" t="s">
        <v>113</v>
      </c>
    </row>
    <row r="622" spans="1:25" ht="17.25" x14ac:dyDescent="0.25">
      <c r="A622" s="3" t="s">
        <v>144</v>
      </c>
    </row>
    <row r="623" spans="1:25" ht="17.25" x14ac:dyDescent="0.25">
      <c r="A623" s="3" t="s">
        <v>83</v>
      </c>
    </row>
    <row r="624" spans="1:25" ht="16.149999999999999" customHeight="1" x14ac:dyDescent="0.25">
      <c r="A624" s="74" t="s">
        <v>125</v>
      </c>
      <c r="B624" s="74"/>
      <c r="C624" s="74"/>
      <c r="D624" s="74"/>
      <c r="E624" s="74"/>
      <c r="F624" s="81"/>
    </row>
    <row r="625" spans="1:8" x14ac:dyDescent="0.25">
      <c r="A625" s="74"/>
      <c r="B625" s="74"/>
      <c r="C625" s="74"/>
      <c r="D625" s="74"/>
      <c r="E625" s="74"/>
      <c r="F625" s="81"/>
    </row>
    <row r="626" spans="1:8" ht="17.25" x14ac:dyDescent="0.25">
      <c r="A626" s="3" t="s">
        <v>84</v>
      </c>
    </row>
    <row r="627" spans="1:8" ht="17.25" x14ac:dyDescent="0.25">
      <c r="A627" s="78" t="s">
        <v>145</v>
      </c>
    </row>
    <row r="628" spans="1:8" ht="17.25" x14ac:dyDescent="0.25">
      <c r="A628" s="3" t="s">
        <v>126</v>
      </c>
      <c r="F628" s="11"/>
    </row>
    <row r="629" spans="1:8" ht="17.25" x14ac:dyDescent="0.25">
      <c r="A629" s="3" t="s">
        <v>127</v>
      </c>
      <c r="E629" s="24"/>
      <c r="F629" s="11"/>
    </row>
    <row r="630" spans="1:8" ht="17.25" customHeight="1" x14ac:dyDescent="0.25">
      <c r="A630" s="67" t="s">
        <v>128</v>
      </c>
      <c r="B630" s="67"/>
      <c r="C630" s="67"/>
      <c r="D630" s="67"/>
      <c r="E630" s="67"/>
      <c r="F630" s="86" t="s">
        <v>143</v>
      </c>
      <c r="G630" s="86"/>
      <c r="H630" s="82"/>
    </row>
    <row r="631" spans="1:8" x14ac:dyDescent="0.25">
      <c r="A631" s="67"/>
      <c r="B631" s="67"/>
      <c r="C631" s="67"/>
      <c r="D631" s="67"/>
      <c r="E631" s="67"/>
      <c r="F631" s="86"/>
      <c r="G631" s="86"/>
      <c r="H631" s="82"/>
    </row>
    <row r="632" spans="1:8" x14ac:dyDescent="0.25">
      <c r="B632" s="15"/>
      <c r="C632" s="15"/>
      <c r="E632" s="15"/>
    </row>
    <row r="633" spans="1:8" x14ac:dyDescent="0.25">
      <c r="A633" s="6" t="s">
        <v>10</v>
      </c>
      <c r="B633" s="6"/>
      <c r="C633" s="6"/>
    </row>
    <row r="634" spans="1:8" x14ac:dyDescent="0.25">
      <c r="A634" s="2" t="s">
        <v>11</v>
      </c>
      <c r="B634" s="75" t="s">
        <v>12</v>
      </c>
      <c r="C634" s="75"/>
    </row>
    <row r="635" spans="1:8" x14ac:dyDescent="0.25">
      <c r="A635" s="33" t="s">
        <v>14</v>
      </c>
      <c r="B635" s="76" t="s">
        <v>95</v>
      </c>
      <c r="C635" s="76"/>
    </row>
    <row r="636" spans="1:8" x14ac:dyDescent="0.25">
      <c r="A636" s="33" t="s">
        <v>15</v>
      </c>
      <c r="B636" s="76" t="s">
        <v>85</v>
      </c>
      <c r="C636" s="76"/>
    </row>
    <row r="637" spans="1:8" x14ac:dyDescent="0.25">
      <c r="A637" s="33" t="s">
        <v>16</v>
      </c>
      <c r="B637" s="76" t="s">
        <v>96</v>
      </c>
      <c r="C637" s="76"/>
    </row>
    <row r="638" spans="1:8" x14ac:dyDescent="0.25">
      <c r="A638" s="33" t="s">
        <v>19</v>
      </c>
      <c r="B638" s="76" t="s">
        <v>86</v>
      </c>
      <c r="C638" s="76"/>
    </row>
    <row r="639" spans="1:8" x14ac:dyDescent="0.25">
      <c r="A639" s="33" t="s">
        <v>24</v>
      </c>
      <c r="B639" s="76" t="s">
        <v>97</v>
      </c>
      <c r="C639" s="76"/>
    </row>
    <row r="640" spans="1:8" x14ac:dyDescent="0.25">
      <c r="A640" s="33" t="s">
        <v>25</v>
      </c>
      <c r="B640" s="76" t="s">
        <v>98</v>
      </c>
      <c r="C640" s="76"/>
    </row>
    <row r="641" spans="1:10" x14ac:dyDescent="0.25">
      <c r="A641" s="33" t="s">
        <v>26</v>
      </c>
      <c r="B641" s="76" t="s">
        <v>99</v>
      </c>
      <c r="C641" s="76"/>
    </row>
    <row r="642" spans="1:10" x14ac:dyDescent="0.25">
      <c r="A642" s="33" t="s">
        <v>27</v>
      </c>
      <c r="B642" s="76" t="s">
        <v>87</v>
      </c>
      <c r="C642" s="76"/>
    </row>
    <row r="643" spans="1:10" x14ac:dyDescent="0.25">
      <c r="A643" s="33" t="s">
        <v>29</v>
      </c>
      <c r="B643" s="76" t="s">
        <v>88</v>
      </c>
      <c r="C643" s="76"/>
    </row>
    <row r="644" spans="1:10" x14ac:dyDescent="0.25">
      <c r="A644" s="33" t="s">
        <v>34</v>
      </c>
      <c r="B644" s="76" t="s">
        <v>100</v>
      </c>
      <c r="C644" s="76"/>
    </row>
    <row r="645" spans="1:10" x14ac:dyDescent="0.25">
      <c r="A645" s="33" t="s">
        <v>35</v>
      </c>
      <c r="B645" s="76" t="s">
        <v>89</v>
      </c>
      <c r="C645" s="76"/>
    </row>
    <row r="646" spans="1:10" x14ac:dyDescent="0.25">
      <c r="A646" s="33" t="s">
        <v>39</v>
      </c>
      <c r="B646" s="76" t="s">
        <v>101</v>
      </c>
      <c r="C646" s="76"/>
    </row>
    <row r="647" spans="1:10" x14ac:dyDescent="0.25">
      <c r="A647" s="33" t="s">
        <v>42</v>
      </c>
      <c r="B647" s="76" t="s">
        <v>102</v>
      </c>
      <c r="C647" s="76"/>
    </row>
    <row r="648" spans="1:10" x14ac:dyDescent="0.25">
      <c r="A648" s="33" t="s">
        <v>45</v>
      </c>
      <c r="B648" s="76" t="s">
        <v>103</v>
      </c>
      <c r="C648" s="76"/>
    </row>
    <row r="649" spans="1:10" x14ac:dyDescent="0.25">
      <c r="A649" s="33" t="s">
        <v>46</v>
      </c>
      <c r="B649" s="76" t="s">
        <v>90</v>
      </c>
      <c r="C649" s="76"/>
    </row>
    <row r="650" spans="1:10" x14ac:dyDescent="0.25">
      <c r="A650" s="33" t="s">
        <v>47</v>
      </c>
      <c r="B650" s="76" t="s">
        <v>104</v>
      </c>
      <c r="C650" s="76"/>
    </row>
    <row r="651" spans="1:10" x14ac:dyDescent="0.25">
      <c r="A651" s="33" t="s">
        <v>52</v>
      </c>
      <c r="B651" s="76" t="s">
        <v>105</v>
      </c>
      <c r="C651" s="76"/>
    </row>
    <row r="652" spans="1:10" x14ac:dyDescent="0.25">
      <c r="A652" s="33" t="s">
        <v>54</v>
      </c>
      <c r="B652" s="77" t="s">
        <v>106</v>
      </c>
      <c r="C652" s="77"/>
    </row>
    <row r="653" spans="1:10" x14ac:dyDescent="0.25">
      <c r="A653" s="7" t="s">
        <v>3</v>
      </c>
      <c r="B653" s="66"/>
      <c r="C653" s="66"/>
    </row>
    <row r="655" spans="1:10" x14ac:dyDescent="0.25">
      <c r="A655" s="6" t="s">
        <v>107</v>
      </c>
      <c r="B655" s="6"/>
      <c r="C655" s="6"/>
      <c r="D655" s="6"/>
      <c r="E655" s="6"/>
      <c r="F655" s="6"/>
      <c r="G655" s="6"/>
      <c r="H655" s="6"/>
      <c r="I655" s="6"/>
      <c r="J655" s="6"/>
    </row>
    <row r="656" spans="1:10" x14ac:dyDescent="0.25">
      <c r="A656" s="2" t="s">
        <v>11</v>
      </c>
      <c r="B656" s="79" t="s">
        <v>108</v>
      </c>
      <c r="C656" s="6"/>
      <c r="D656" s="6"/>
      <c r="E656" s="6"/>
      <c r="F656" s="6"/>
      <c r="G656" s="6"/>
      <c r="H656" s="6"/>
      <c r="I656" s="6"/>
      <c r="J656" s="6"/>
    </row>
    <row r="657" spans="1:10" x14ac:dyDescent="0.25">
      <c r="A657" s="26" t="s">
        <v>13</v>
      </c>
      <c r="B657" s="80" t="s">
        <v>129</v>
      </c>
      <c r="C657" s="80"/>
      <c r="D657" s="80"/>
      <c r="E657" s="80"/>
      <c r="F657" s="80"/>
      <c r="G657" s="80"/>
      <c r="H657" s="80"/>
      <c r="I657" s="80"/>
      <c r="J657" s="80"/>
    </row>
    <row r="658" spans="1:10" x14ac:dyDescent="0.25">
      <c r="A658" s="26" t="s">
        <v>14</v>
      </c>
      <c r="B658" s="80" t="s">
        <v>130</v>
      </c>
      <c r="C658" s="80"/>
      <c r="D658" s="80"/>
      <c r="E658" s="80"/>
      <c r="F658" s="80"/>
      <c r="G658" s="80"/>
      <c r="H658" s="80"/>
      <c r="I658" s="80"/>
      <c r="J658" s="80"/>
    </row>
    <row r="659" spans="1:10" x14ac:dyDescent="0.25">
      <c r="A659" s="26" t="s">
        <v>15</v>
      </c>
      <c r="B659" s="80" t="s">
        <v>131</v>
      </c>
      <c r="C659" s="80"/>
      <c r="D659" s="80"/>
      <c r="E659" s="80"/>
      <c r="F659" s="80"/>
      <c r="G659" s="80"/>
      <c r="H659" s="80"/>
      <c r="I659" s="80"/>
      <c r="J659" s="80"/>
    </row>
    <row r="660" spans="1:10" x14ac:dyDescent="0.25">
      <c r="A660" s="26" t="s">
        <v>16</v>
      </c>
      <c r="B660" s="80" t="s">
        <v>130</v>
      </c>
      <c r="C660" s="80"/>
      <c r="D660" s="80"/>
      <c r="E660" s="80"/>
      <c r="F660" s="80"/>
      <c r="G660" s="80"/>
      <c r="H660" s="80"/>
      <c r="I660" s="80"/>
      <c r="J660" s="80"/>
    </row>
    <row r="661" spans="1:10" x14ac:dyDescent="0.25">
      <c r="A661" s="26" t="s">
        <v>17</v>
      </c>
      <c r="B661" s="80" t="s">
        <v>130</v>
      </c>
      <c r="C661" s="80"/>
      <c r="D661" s="80"/>
      <c r="E661" s="80"/>
      <c r="F661" s="80"/>
      <c r="G661" s="80"/>
      <c r="H661" s="80"/>
      <c r="I661" s="80"/>
      <c r="J661" s="80"/>
    </row>
    <row r="662" spans="1:10" x14ac:dyDescent="0.25">
      <c r="A662" s="26" t="s">
        <v>18</v>
      </c>
      <c r="B662" s="80" t="s">
        <v>132</v>
      </c>
      <c r="C662" s="80"/>
      <c r="D662" s="80"/>
      <c r="E662" s="80"/>
      <c r="F662" s="80"/>
      <c r="G662" s="80"/>
      <c r="H662" s="80"/>
      <c r="I662" s="80"/>
      <c r="J662" s="80"/>
    </row>
    <row r="663" spans="1:10" x14ac:dyDescent="0.25">
      <c r="A663" s="26" t="s">
        <v>19</v>
      </c>
      <c r="B663" s="80" t="s">
        <v>129</v>
      </c>
      <c r="C663" s="80"/>
      <c r="D663" s="80"/>
      <c r="E663" s="80"/>
      <c r="F663" s="80"/>
      <c r="G663" s="80"/>
      <c r="H663" s="80"/>
      <c r="I663" s="80"/>
      <c r="J663" s="80"/>
    </row>
    <row r="664" spans="1:10" x14ac:dyDescent="0.25">
      <c r="A664" s="26" t="s">
        <v>20</v>
      </c>
      <c r="B664" s="80" t="s">
        <v>133</v>
      </c>
      <c r="C664" s="80"/>
      <c r="D664" s="80"/>
      <c r="E664" s="80"/>
      <c r="F664" s="80"/>
      <c r="G664" s="80"/>
      <c r="H664" s="80"/>
      <c r="I664" s="80"/>
      <c r="J664" s="80"/>
    </row>
    <row r="665" spans="1:10" x14ac:dyDescent="0.25">
      <c r="A665" s="26" t="s">
        <v>21</v>
      </c>
      <c r="B665" s="80" t="s">
        <v>134</v>
      </c>
      <c r="C665" s="80"/>
      <c r="D665" s="80"/>
      <c r="E665" s="80"/>
      <c r="F665" s="80"/>
      <c r="G665" s="80"/>
      <c r="H665" s="80"/>
      <c r="I665" s="80"/>
      <c r="J665" s="80"/>
    </row>
    <row r="666" spans="1:10" x14ac:dyDescent="0.25">
      <c r="A666" s="26" t="s">
        <v>22</v>
      </c>
      <c r="B666" s="80" t="s">
        <v>134</v>
      </c>
      <c r="C666" s="80"/>
      <c r="D666" s="80"/>
      <c r="E666" s="80"/>
      <c r="F666" s="80"/>
      <c r="G666" s="80"/>
      <c r="H666" s="80"/>
      <c r="I666" s="80"/>
      <c r="J666" s="80"/>
    </row>
    <row r="667" spans="1:10" x14ac:dyDescent="0.25">
      <c r="A667" s="26" t="s">
        <v>23</v>
      </c>
      <c r="B667" s="80" t="s">
        <v>134</v>
      </c>
      <c r="C667" s="80"/>
      <c r="D667" s="80"/>
      <c r="E667" s="80"/>
      <c r="F667" s="80"/>
      <c r="G667" s="80"/>
      <c r="H667" s="80"/>
      <c r="I667" s="80"/>
      <c r="J667" s="80"/>
    </row>
    <row r="668" spans="1:10" x14ac:dyDescent="0.25">
      <c r="A668" s="26" t="s">
        <v>24</v>
      </c>
      <c r="B668" s="80" t="s">
        <v>129</v>
      </c>
      <c r="C668" s="80"/>
      <c r="D668" s="80"/>
      <c r="E668" s="80"/>
      <c r="F668" s="80"/>
      <c r="G668" s="80"/>
      <c r="H668" s="80"/>
      <c r="I668" s="80"/>
      <c r="J668" s="80"/>
    </row>
    <row r="669" spans="1:10" x14ac:dyDescent="0.25">
      <c r="A669" s="26" t="s">
        <v>91</v>
      </c>
      <c r="B669" s="80" t="s">
        <v>109</v>
      </c>
      <c r="C669" s="80"/>
      <c r="D669" s="80"/>
      <c r="E669" s="80"/>
      <c r="F669" s="80"/>
      <c r="G669" s="80"/>
      <c r="H669" s="80"/>
      <c r="I669" s="80"/>
      <c r="J669" s="80"/>
    </row>
    <row r="670" spans="1:10" x14ac:dyDescent="0.25">
      <c r="A670" s="26" t="s">
        <v>25</v>
      </c>
      <c r="B670" s="80" t="s">
        <v>133</v>
      </c>
      <c r="C670" s="80"/>
      <c r="D670" s="80"/>
      <c r="E670" s="80"/>
      <c r="F670" s="80"/>
      <c r="G670" s="80"/>
      <c r="H670" s="80"/>
      <c r="I670" s="80"/>
      <c r="J670" s="80"/>
    </row>
    <row r="671" spans="1:10" x14ac:dyDescent="0.25">
      <c r="A671" s="26" t="s">
        <v>26</v>
      </c>
      <c r="B671" s="80" t="s">
        <v>133</v>
      </c>
      <c r="C671" s="80"/>
      <c r="D671" s="80"/>
      <c r="E671" s="80"/>
      <c r="F671" s="80"/>
      <c r="G671" s="80"/>
      <c r="H671" s="80"/>
      <c r="I671" s="80"/>
      <c r="J671" s="80"/>
    </row>
    <row r="672" spans="1:10" x14ac:dyDescent="0.25">
      <c r="A672" s="26" t="s">
        <v>27</v>
      </c>
      <c r="B672" s="80" t="s">
        <v>131</v>
      </c>
      <c r="C672" s="80"/>
      <c r="D672" s="80"/>
      <c r="E672" s="80"/>
      <c r="F672" s="80"/>
      <c r="G672" s="80"/>
      <c r="H672" s="80"/>
      <c r="I672" s="80"/>
      <c r="J672" s="80"/>
    </row>
    <row r="673" spans="1:10" x14ac:dyDescent="0.25">
      <c r="A673" s="26" t="s">
        <v>28</v>
      </c>
      <c r="B673" s="80" t="s">
        <v>134</v>
      </c>
      <c r="C673" s="80"/>
      <c r="D673" s="80"/>
      <c r="E673" s="80"/>
      <c r="F673" s="80"/>
      <c r="G673" s="80"/>
      <c r="H673" s="80"/>
      <c r="I673" s="80"/>
      <c r="J673" s="80"/>
    </row>
    <row r="674" spans="1:10" x14ac:dyDescent="0.25">
      <c r="A674" s="26" t="s">
        <v>92</v>
      </c>
      <c r="B674" s="80" t="s">
        <v>135</v>
      </c>
      <c r="C674" s="80"/>
      <c r="D674" s="80"/>
      <c r="E674" s="80"/>
      <c r="F674" s="80"/>
      <c r="G674" s="80"/>
      <c r="H674" s="80"/>
      <c r="I674" s="80"/>
      <c r="J674" s="80"/>
    </row>
    <row r="675" spans="1:10" x14ac:dyDescent="0.25">
      <c r="A675" s="26" t="s">
        <v>29</v>
      </c>
      <c r="B675" s="80" t="s">
        <v>129</v>
      </c>
      <c r="C675" s="80"/>
      <c r="D675" s="80"/>
      <c r="E675" s="80"/>
      <c r="F675" s="80"/>
      <c r="G675" s="80"/>
      <c r="H675" s="80"/>
      <c r="I675" s="80"/>
      <c r="J675" s="80"/>
    </row>
    <row r="676" spans="1:10" x14ac:dyDescent="0.25">
      <c r="A676" s="26" t="s">
        <v>30</v>
      </c>
      <c r="B676" s="80" t="s">
        <v>136</v>
      </c>
      <c r="C676" s="80"/>
      <c r="D676" s="80"/>
      <c r="E676" s="80"/>
      <c r="F676" s="80"/>
      <c r="G676" s="80"/>
      <c r="H676" s="80"/>
      <c r="I676" s="80"/>
      <c r="J676" s="80"/>
    </row>
    <row r="677" spans="1:10" x14ac:dyDescent="0.25">
      <c r="A677" s="26" t="s">
        <v>31</v>
      </c>
      <c r="B677" s="80" t="s">
        <v>137</v>
      </c>
      <c r="C677" s="80"/>
      <c r="D677" s="80"/>
      <c r="E677" s="80"/>
      <c r="F677" s="80"/>
      <c r="G677" s="80"/>
      <c r="H677" s="80"/>
      <c r="I677" s="80"/>
      <c r="J677" s="80"/>
    </row>
    <row r="678" spans="1:10" x14ac:dyDescent="0.25">
      <c r="A678" s="26" t="s">
        <v>32</v>
      </c>
      <c r="B678" s="80" t="s">
        <v>138</v>
      </c>
      <c r="C678" s="80"/>
      <c r="D678" s="80"/>
      <c r="E678" s="80"/>
      <c r="F678" s="80"/>
      <c r="G678" s="80"/>
      <c r="H678" s="80"/>
      <c r="I678" s="80"/>
      <c r="J678" s="80"/>
    </row>
    <row r="679" spans="1:10" x14ac:dyDescent="0.25">
      <c r="A679" s="26" t="s">
        <v>33</v>
      </c>
      <c r="B679" s="80" t="s">
        <v>134</v>
      </c>
      <c r="C679" s="80"/>
      <c r="D679" s="80"/>
      <c r="E679" s="80"/>
      <c r="F679" s="80"/>
      <c r="G679" s="80"/>
      <c r="H679" s="80"/>
      <c r="I679" s="80"/>
      <c r="J679" s="80"/>
    </row>
    <row r="680" spans="1:10" x14ac:dyDescent="0.25">
      <c r="A680" s="26" t="s">
        <v>34</v>
      </c>
      <c r="B680" s="80" t="s">
        <v>129</v>
      </c>
      <c r="C680" s="80"/>
      <c r="D680" s="80"/>
      <c r="E680" s="80"/>
      <c r="F680" s="80"/>
      <c r="G680" s="80"/>
      <c r="H680" s="80"/>
      <c r="I680" s="80"/>
      <c r="J680" s="80"/>
    </row>
    <row r="681" spans="1:10" x14ac:dyDescent="0.25">
      <c r="A681" s="26" t="s">
        <v>35</v>
      </c>
      <c r="B681" s="80" t="s">
        <v>133</v>
      </c>
      <c r="C681" s="80"/>
      <c r="D681" s="80"/>
      <c r="E681" s="80"/>
      <c r="F681" s="80"/>
      <c r="G681" s="80"/>
      <c r="H681" s="80"/>
      <c r="I681" s="80"/>
      <c r="J681" s="80"/>
    </row>
    <row r="682" spans="1:10" x14ac:dyDescent="0.25">
      <c r="A682" s="26" t="s">
        <v>36</v>
      </c>
      <c r="B682" s="80" t="s">
        <v>134</v>
      </c>
      <c r="C682" s="80"/>
      <c r="D682" s="80"/>
      <c r="E682" s="80"/>
      <c r="F682" s="80"/>
      <c r="G682" s="80"/>
      <c r="H682" s="80"/>
      <c r="I682" s="80"/>
      <c r="J682" s="80"/>
    </row>
    <row r="683" spans="1:10" x14ac:dyDescent="0.25">
      <c r="A683" s="26" t="s">
        <v>37</v>
      </c>
      <c r="B683" s="80" t="s">
        <v>129</v>
      </c>
      <c r="C683" s="80"/>
      <c r="D683" s="80"/>
      <c r="E683" s="80"/>
      <c r="F683" s="80"/>
      <c r="G683" s="80"/>
      <c r="H683" s="80"/>
      <c r="I683" s="80"/>
      <c r="J683" s="80"/>
    </row>
    <row r="684" spans="1:10" x14ac:dyDescent="0.25">
      <c r="A684" s="26" t="s">
        <v>38</v>
      </c>
      <c r="B684" s="80" t="s">
        <v>139</v>
      </c>
      <c r="C684" s="80"/>
      <c r="D684" s="80"/>
      <c r="E684" s="80"/>
      <c r="F684" s="80"/>
      <c r="G684" s="80"/>
      <c r="H684" s="80"/>
      <c r="I684" s="80"/>
      <c r="J684" s="80"/>
    </row>
    <row r="685" spans="1:10" x14ac:dyDescent="0.25">
      <c r="A685" s="26" t="s">
        <v>39</v>
      </c>
      <c r="B685" s="80" t="s">
        <v>133</v>
      </c>
      <c r="C685" s="80"/>
      <c r="D685" s="80"/>
      <c r="E685" s="80"/>
      <c r="F685" s="80"/>
      <c r="G685" s="80"/>
      <c r="H685" s="80"/>
      <c r="I685" s="80"/>
      <c r="J685" s="80"/>
    </row>
    <row r="686" spans="1:10" x14ac:dyDescent="0.25">
      <c r="A686" s="26" t="s">
        <v>40</v>
      </c>
      <c r="B686" s="80" t="s">
        <v>134</v>
      </c>
      <c r="C686" s="80"/>
      <c r="D686" s="80"/>
      <c r="E686" s="80"/>
      <c r="F686" s="80"/>
      <c r="G686" s="80"/>
      <c r="H686" s="80"/>
      <c r="I686" s="80"/>
      <c r="J686" s="80"/>
    </row>
    <row r="687" spans="1:10" x14ac:dyDescent="0.25">
      <c r="A687" s="26" t="s">
        <v>41</v>
      </c>
      <c r="B687" s="80" t="s">
        <v>138</v>
      </c>
      <c r="C687" s="80"/>
      <c r="D687" s="80"/>
      <c r="E687" s="80"/>
      <c r="F687" s="80"/>
      <c r="G687" s="80"/>
      <c r="H687" s="80"/>
      <c r="I687" s="80"/>
      <c r="J687" s="80"/>
    </row>
    <row r="688" spans="1:10" x14ac:dyDescent="0.25">
      <c r="A688" s="26" t="s">
        <v>42</v>
      </c>
      <c r="B688" s="80" t="s">
        <v>133</v>
      </c>
      <c r="C688" s="80"/>
      <c r="D688" s="80"/>
      <c r="E688" s="80"/>
      <c r="F688" s="80"/>
      <c r="G688" s="80"/>
      <c r="H688" s="80"/>
      <c r="I688" s="80"/>
      <c r="J688" s="80"/>
    </row>
    <row r="689" spans="1:10" x14ac:dyDescent="0.25">
      <c r="A689" s="26" t="s">
        <v>55</v>
      </c>
      <c r="B689" s="80" t="s">
        <v>138</v>
      </c>
      <c r="C689" s="80"/>
      <c r="D689" s="80"/>
      <c r="E689" s="80"/>
      <c r="F689" s="80"/>
      <c r="G689" s="80"/>
      <c r="H689" s="80"/>
      <c r="I689" s="80"/>
      <c r="J689" s="80"/>
    </row>
    <row r="690" spans="1:10" x14ac:dyDescent="0.25">
      <c r="A690" s="26" t="s">
        <v>43</v>
      </c>
      <c r="B690" s="80" t="s">
        <v>129</v>
      </c>
      <c r="C690" s="80"/>
      <c r="D690" s="80"/>
      <c r="E690" s="80"/>
      <c r="F690" s="80"/>
      <c r="G690" s="80"/>
      <c r="H690" s="80"/>
      <c r="I690" s="80"/>
      <c r="J690" s="80"/>
    </row>
    <row r="691" spans="1:10" x14ac:dyDescent="0.25">
      <c r="A691" s="26" t="s">
        <v>93</v>
      </c>
      <c r="B691" s="80" t="s">
        <v>135</v>
      </c>
      <c r="C691" s="80"/>
      <c r="D691" s="80"/>
      <c r="E691" s="80"/>
      <c r="F691" s="80"/>
      <c r="G691" s="80"/>
      <c r="H691" s="80"/>
      <c r="I691" s="80"/>
      <c r="J691" s="80"/>
    </row>
    <row r="692" spans="1:10" x14ac:dyDescent="0.25">
      <c r="A692" s="26" t="s">
        <v>44</v>
      </c>
      <c r="B692" s="80" t="s">
        <v>134</v>
      </c>
      <c r="C692" s="80"/>
      <c r="D692" s="80"/>
      <c r="E692" s="80"/>
      <c r="F692" s="80"/>
      <c r="G692" s="80"/>
      <c r="H692" s="80"/>
      <c r="I692" s="80"/>
      <c r="J692" s="80"/>
    </row>
    <row r="693" spans="1:10" x14ac:dyDescent="0.25">
      <c r="A693" s="26" t="s">
        <v>45</v>
      </c>
      <c r="B693" s="80" t="s">
        <v>130</v>
      </c>
      <c r="C693" s="80"/>
      <c r="D693" s="80"/>
      <c r="E693" s="80"/>
      <c r="F693" s="80"/>
      <c r="G693" s="80"/>
      <c r="H693" s="80"/>
      <c r="I693" s="80"/>
      <c r="J693" s="80"/>
    </row>
    <row r="694" spans="1:10" x14ac:dyDescent="0.25">
      <c r="A694" s="26" t="s">
        <v>94</v>
      </c>
      <c r="B694" s="80" t="s">
        <v>135</v>
      </c>
      <c r="C694" s="80"/>
      <c r="D694" s="80"/>
      <c r="E694" s="80"/>
      <c r="F694" s="80"/>
      <c r="G694" s="80"/>
      <c r="H694" s="80"/>
      <c r="I694" s="80"/>
      <c r="J694" s="80"/>
    </row>
    <row r="695" spans="1:10" x14ac:dyDescent="0.25">
      <c r="A695" s="26" t="s">
        <v>46</v>
      </c>
      <c r="B695" s="80" t="s">
        <v>129</v>
      </c>
      <c r="C695" s="80"/>
      <c r="D695" s="80"/>
      <c r="E695" s="80"/>
      <c r="F695" s="80"/>
      <c r="G695" s="80"/>
      <c r="H695" s="80"/>
      <c r="I695" s="80"/>
      <c r="J695" s="80"/>
    </row>
    <row r="696" spans="1:10" x14ac:dyDescent="0.25">
      <c r="A696" s="26" t="s">
        <v>47</v>
      </c>
      <c r="B696" s="80" t="s">
        <v>130</v>
      </c>
      <c r="C696" s="80"/>
      <c r="D696" s="80"/>
      <c r="E696" s="80"/>
      <c r="F696" s="80"/>
      <c r="G696" s="80"/>
      <c r="H696" s="80"/>
      <c r="I696" s="80"/>
      <c r="J696" s="80"/>
    </row>
    <row r="697" spans="1:10" x14ac:dyDescent="0.25">
      <c r="A697" s="26" t="s">
        <v>48</v>
      </c>
      <c r="B697" s="80" t="s">
        <v>134</v>
      </c>
      <c r="C697" s="80"/>
      <c r="D697" s="80"/>
      <c r="E697" s="80"/>
      <c r="F697" s="80"/>
      <c r="G697" s="80"/>
      <c r="H697" s="80"/>
      <c r="I697" s="80"/>
      <c r="J697" s="80"/>
    </row>
    <row r="698" spans="1:10" x14ac:dyDescent="0.25">
      <c r="A698" s="26" t="s">
        <v>49</v>
      </c>
      <c r="B698" s="80" t="s">
        <v>134</v>
      </c>
      <c r="C698" s="80"/>
      <c r="D698" s="80"/>
      <c r="E698" s="80"/>
      <c r="F698" s="80"/>
      <c r="G698" s="80"/>
      <c r="H698" s="80"/>
      <c r="I698" s="80"/>
      <c r="J698" s="80"/>
    </row>
    <row r="699" spans="1:10" x14ac:dyDescent="0.25">
      <c r="A699" s="26" t="s">
        <v>50</v>
      </c>
      <c r="B699" s="80" t="s">
        <v>135</v>
      </c>
      <c r="C699" s="80"/>
      <c r="D699" s="80"/>
      <c r="E699" s="80"/>
      <c r="F699" s="80"/>
      <c r="G699" s="80"/>
      <c r="H699" s="80"/>
      <c r="I699" s="80"/>
      <c r="J699" s="80"/>
    </row>
    <row r="700" spans="1:10" x14ac:dyDescent="0.25">
      <c r="A700" s="26" t="s">
        <v>51</v>
      </c>
      <c r="B700" s="80" t="s">
        <v>134</v>
      </c>
      <c r="C700" s="80"/>
      <c r="D700" s="80"/>
      <c r="E700" s="80"/>
      <c r="F700" s="80"/>
      <c r="G700" s="80"/>
      <c r="H700" s="80"/>
      <c r="I700" s="80"/>
      <c r="J700" s="80"/>
    </row>
    <row r="701" spans="1:10" x14ac:dyDescent="0.25">
      <c r="A701" s="26" t="s">
        <v>52</v>
      </c>
      <c r="B701" s="80" t="s">
        <v>133</v>
      </c>
      <c r="C701" s="80"/>
      <c r="D701" s="80"/>
      <c r="E701" s="80"/>
      <c r="F701" s="80"/>
      <c r="G701" s="80"/>
      <c r="H701" s="80"/>
      <c r="I701" s="80"/>
      <c r="J701" s="80"/>
    </row>
    <row r="702" spans="1:10" x14ac:dyDescent="0.25">
      <c r="A702" s="26" t="s">
        <v>53</v>
      </c>
      <c r="B702" s="80" t="s">
        <v>134</v>
      </c>
      <c r="C702" s="80"/>
      <c r="D702" s="80"/>
      <c r="E702" s="80"/>
      <c r="F702" s="80"/>
      <c r="G702" s="80"/>
      <c r="H702" s="80"/>
      <c r="I702" s="80"/>
      <c r="J702" s="80"/>
    </row>
    <row r="703" spans="1:10" x14ac:dyDescent="0.25">
      <c r="A703" s="26" t="s">
        <v>54</v>
      </c>
      <c r="B703" s="80" t="s">
        <v>130</v>
      </c>
      <c r="C703" s="80"/>
      <c r="D703" s="80"/>
      <c r="E703" s="80"/>
      <c r="F703" s="80"/>
      <c r="G703" s="80"/>
      <c r="H703" s="80"/>
      <c r="I703" s="80"/>
      <c r="J703" s="80"/>
    </row>
    <row r="804" spans="7:18" ht="15.75" thickBot="1" x14ac:dyDescent="0.3"/>
    <row r="805" spans="7:18" ht="15.75" thickTop="1" x14ac:dyDescent="0.25">
      <c r="G805" s="17"/>
      <c r="H805" s="17"/>
      <c r="I805" s="17"/>
      <c r="J805" s="17"/>
      <c r="K805" s="18"/>
      <c r="L805" s="16"/>
    </row>
    <row r="806" spans="7:18" ht="15.75" thickBot="1" x14ac:dyDescent="0.3">
      <c r="G806" s="19"/>
      <c r="H806" s="19"/>
      <c r="I806" s="19"/>
      <c r="J806" s="19"/>
      <c r="K806" s="20"/>
      <c r="L806" s="16"/>
    </row>
    <row r="807" spans="7:18" ht="15.75" thickTop="1" x14ac:dyDescent="0.25"/>
    <row r="814" spans="7:18" ht="15.75" thickBot="1" x14ac:dyDescent="0.3"/>
    <row r="815" spans="7:18" ht="15.75" thickTop="1" x14ac:dyDescent="0.25">
      <c r="M815" s="17"/>
      <c r="N815" s="17"/>
      <c r="O815" s="17"/>
      <c r="P815" s="17"/>
      <c r="Q815" s="18"/>
      <c r="R815" s="16"/>
    </row>
    <row r="816" spans="7:18" ht="15.75" thickBot="1" x14ac:dyDescent="0.3">
      <c r="M816" s="19"/>
      <c r="N816" s="19"/>
      <c r="O816" s="19"/>
      <c r="P816" s="19"/>
      <c r="Q816" s="20"/>
      <c r="R816" s="16"/>
    </row>
    <row r="817" ht="15.75" thickTop="1" x14ac:dyDescent="0.25"/>
  </sheetData>
  <sortState xmlns:xlrd2="http://schemas.microsoft.com/office/spreadsheetml/2017/richdata2" ref="A657:B703">
    <sortCondition ref="A703"/>
  </sortState>
  <mergeCells count="70">
    <mergeCell ref="A624:E625"/>
    <mergeCell ref="B650:C650"/>
    <mergeCell ref="B651:C651"/>
    <mergeCell ref="B652:C652"/>
    <mergeCell ref="B634:C634"/>
    <mergeCell ref="B635:C635"/>
    <mergeCell ref="B636:C636"/>
    <mergeCell ref="B645:C645"/>
    <mergeCell ref="B637:C637"/>
    <mergeCell ref="B638:C638"/>
    <mergeCell ref="B639:C639"/>
    <mergeCell ref="B640:C640"/>
    <mergeCell ref="B641:C641"/>
    <mergeCell ref="B642:C642"/>
    <mergeCell ref="B647:C647"/>
    <mergeCell ref="B666:J666"/>
    <mergeCell ref="A630:E631"/>
    <mergeCell ref="B643:C643"/>
    <mergeCell ref="B644:C644"/>
    <mergeCell ref="B648:C648"/>
    <mergeCell ref="B649:C649"/>
    <mergeCell ref="F630:G631"/>
    <mergeCell ref="B653:C653"/>
    <mergeCell ref="B646:C646"/>
    <mergeCell ref="B675:J675"/>
    <mergeCell ref="B676:J676"/>
    <mergeCell ref="B677:J677"/>
    <mergeCell ref="B657:J657"/>
    <mergeCell ref="B658:J658"/>
    <mergeCell ref="B659:J659"/>
    <mergeCell ref="B660:J660"/>
    <mergeCell ref="B661:J661"/>
    <mergeCell ref="B667:J667"/>
    <mergeCell ref="B668:J668"/>
    <mergeCell ref="B662:J662"/>
    <mergeCell ref="B663:J663"/>
    <mergeCell ref="B664:J664"/>
    <mergeCell ref="B665:J665"/>
    <mergeCell ref="B678:J678"/>
    <mergeCell ref="B669:J669"/>
    <mergeCell ref="B670:J670"/>
    <mergeCell ref="B671:J671"/>
    <mergeCell ref="B672:J672"/>
    <mergeCell ref="B673:J673"/>
    <mergeCell ref="B674:J674"/>
    <mergeCell ref="B703:J703"/>
    <mergeCell ref="B694:J694"/>
    <mergeCell ref="B695:J695"/>
    <mergeCell ref="B696:J696"/>
    <mergeCell ref="B697:J697"/>
    <mergeCell ref="B698:J698"/>
    <mergeCell ref="B702:J702"/>
    <mergeCell ref="B699:J699"/>
    <mergeCell ref="B700:J700"/>
    <mergeCell ref="B701:J701"/>
    <mergeCell ref="B689:J689"/>
    <mergeCell ref="B690:J690"/>
    <mergeCell ref="B691:J691"/>
    <mergeCell ref="B692:J692"/>
    <mergeCell ref="B693:J693"/>
    <mergeCell ref="B684:J684"/>
    <mergeCell ref="B685:J685"/>
    <mergeCell ref="B686:J686"/>
    <mergeCell ref="B687:J687"/>
    <mergeCell ref="B688:J688"/>
    <mergeCell ref="B679:J679"/>
    <mergeCell ref="B680:J680"/>
    <mergeCell ref="B681:J681"/>
    <mergeCell ref="B682:J682"/>
    <mergeCell ref="B683:J683"/>
  </mergeCells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1—Formatted</vt:lpstr>
      <vt:lpstr>Table 2—Formatted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RGL</dc:creator>
  <cp:lastModifiedBy>RGL</cp:lastModifiedBy>
  <dcterms:created xsi:type="dcterms:W3CDTF">2022-02-28T05:07:43Z</dcterms:created>
  <dcterms:modified xsi:type="dcterms:W3CDTF">2022-04-21T05:03:16Z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2022-02-28T09:07:26Z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96376c10-087b-4c8e-88e4-a821277b823d</vt:lpwstr>
  </property>
  <property fmtid="{D5CDD505-2E9C-101B-9397-08002B2CF9AE}" pid="8" name="MSIP_Label_817d4574-7375-4d17-b29c-6e4c6df0fcb0_ContentBits">
    <vt:lpwstr>2</vt:lpwstr>
  </property>
</Properties>
</file>