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24226"/>
  <mc:AlternateContent xmlns:mc="http://schemas.openxmlformats.org/markup-compatibility/2006">
    <mc:Choice Requires="x15">
      <x15ac:absPath xmlns:x15ac="http://schemas.microsoft.com/office/spreadsheetml/2010/11/ac" url="C:\Users\s3s\Documents\2022 documents\ASM2022\ASM2022 database\"/>
    </mc:Choice>
  </mc:AlternateContent>
  <xr:revisionPtr revIDLastSave="0" documentId="13_ncr:1_{560FF6E5-8F64-439D-B164-3A8615976CAC}" xr6:coauthVersionLast="47" xr6:coauthVersionMax="47" xr10:uidLastSave="{00000000-0000-0000-0000-000000000000}"/>
  <bookViews>
    <workbookView xWindow="-120" yWindow="-120" windowWidth="29040" windowHeight="15840" tabRatio="807" xr2:uid="{00000000-000D-0000-FFFF-FFFF00000000}"/>
  </bookViews>
  <sheets>
    <sheet name="Table 1_UZB" sheetId="1" r:id="rId1"/>
    <sheet name="Table 2_UZB" sheetId="10" r:id="rId2"/>
    <sheet name="Table 3_UZB" sheetId="3" r:id="rId3"/>
    <sheet name="Table 4_UZB" sheetId="11" r:id="rId4"/>
    <sheet name="Table 5_UZB" sheetId="12" r:id="rId5"/>
    <sheet name="Table 6_UZB" sheetId="13" r:id="rId6"/>
    <sheet name="Table 7_UZB" sheetId="16" r:id="rId7"/>
    <sheet name="Table 7a_UZB " sheetId="15" r:id="rId8"/>
  </sheets>
  <definedNames>
    <definedName name="_xlnm.Print_Area" localSheetId="1">'Table 2_UZB'!$A$4:$S$108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S8" i="12" l="1"/>
  <c r="R8" i="12"/>
  <c r="Q8" i="12"/>
  <c r="P8" i="12"/>
  <c r="O8" i="12"/>
  <c r="N8" i="12"/>
  <c r="M8" i="12"/>
  <c r="L8" i="12"/>
  <c r="K8" i="12"/>
  <c r="J8" i="12"/>
  <c r="I8" i="12"/>
  <c r="H8" i="12"/>
  <c r="G8" i="12"/>
  <c r="F8" i="12"/>
  <c r="E8" i="12"/>
  <c r="D8" i="12"/>
  <c r="C8" i="12"/>
  <c r="B8" i="12"/>
  <c r="F28" i="11"/>
  <c r="E28" i="11"/>
  <c r="S52" i="10"/>
  <c r="R52" i="10"/>
  <c r="Q52" i="10"/>
  <c r="P52" i="10"/>
  <c r="O52" i="10"/>
  <c r="N52" i="10"/>
  <c r="M52" i="10"/>
  <c r="L52" i="10"/>
  <c r="K52" i="10"/>
  <c r="J52" i="10"/>
  <c r="I52" i="10"/>
  <c r="H52" i="10"/>
  <c r="G52" i="10"/>
  <c r="F52" i="10"/>
  <c r="E52" i="10"/>
  <c r="D52" i="10"/>
  <c r="C52" i="10"/>
  <c r="B52" i="10"/>
  <c r="S31" i="10"/>
  <c r="R31" i="10"/>
  <c r="Q31" i="10"/>
  <c r="P31" i="10"/>
  <c r="O31" i="10"/>
  <c r="N31" i="10"/>
  <c r="M31" i="10"/>
  <c r="L31" i="10"/>
  <c r="K31" i="10"/>
  <c r="J31" i="10"/>
  <c r="I31" i="10"/>
  <c r="H31" i="10"/>
  <c r="G31" i="10"/>
  <c r="F31" i="10"/>
  <c r="E31" i="10"/>
  <c r="D31" i="10"/>
  <c r="C31" i="10"/>
  <c r="B31" i="10"/>
  <c r="S8" i="10"/>
  <c r="S13" i="10" s="1"/>
  <c r="R8" i="10"/>
  <c r="R13" i="10" s="1"/>
  <c r="Q8" i="10"/>
  <c r="Q13" i="10" s="1"/>
  <c r="P8" i="10"/>
  <c r="P13" i="10" s="1"/>
  <c r="O8" i="10"/>
  <c r="O13" i="10" s="1"/>
  <c r="N8" i="10"/>
  <c r="N13" i="10" s="1"/>
  <c r="M8" i="10"/>
  <c r="M13" i="10" s="1"/>
  <c r="L8" i="10"/>
  <c r="L13" i="10" s="1"/>
  <c r="K8" i="10"/>
  <c r="K13" i="10" s="1"/>
  <c r="J8" i="10"/>
  <c r="J13" i="10" s="1"/>
  <c r="I8" i="10"/>
  <c r="I13" i="10" s="1"/>
  <c r="H8" i="10"/>
  <c r="H13" i="10" s="1"/>
  <c r="G8" i="10"/>
  <c r="G13" i="10" s="1"/>
  <c r="F8" i="10"/>
  <c r="F13" i="10" s="1"/>
  <c r="E8" i="10"/>
  <c r="E13" i="10" s="1"/>
  <c r="D8" i="10"/>
  <c r="D13" i="10" s="1"/>
  <c r="C8" i="10"/>
  <c r="C13" i="10" s="1"/>
  <c r="B8" i="10"/>
  <c r="B13" i="10" s="1"/>
</calcChain>
</file>

<file path=xl/sharedStrings.xml><?xml version="1.0" encoding="utf-8"?>
<sst xmlns="http://schemas.openxmlformats.org/spreadsheetml/2006/main" count="1690" uniqueCount="422">
  <si>
    <t>Asian Development Bank (ADB) Asia SME Monitor 2022</t>
  </si>
  <si>
    <t>UZBEKISTAN</t>
  </si>
  <si>
    <t>Item</t>
  </si>
  <si>
    <t>Micro</t>
  </si>
  <si>
    <t>Small</t>
  </si>
  <si>
    <t>Number of employees:</t>
  </si>
  <si>
    <t>Wholesale and retail trade</t>
  </si>
  <si>
    <t>1 - 5</t>
  </si>
  <si>
    <t>6 - 25</t>
  </si>
  <si>
    <t>Arts, entertainment and recreation</t>
  </si>
  <si>
    <t>1 - 10</t>
  </si>
  <si>
    <t>11 - 25</t>
  </si>
  <si>
    <t>Transportation and storage</t>
  </si>
  <si>
    <t>11 - 100</t>
  </si>
  <si>
    <t>Accommodation and food services</t>
  </si>
  <si>
    <t>Financial and insurance activities</t>
  </si>
  <si>
    <t>1 - 20</t>
  </si>
  <si>
    <t>21 - 25</t>
  </si>
  <si>
    <t>Education</t>
  </si>
  <si>
    <t>21 - 50</t>
  </si>
  <si>
    <t>Power supply, gas, steam and air conditioning</t>
  </si>
  <si>
    <t>Water supply; sewerage, waste collection and disposal</t>
  </si>
  <si>
    <t>Operations with real estate</t>
  </si>
  <si>
    <t>Professional, scientific and technical activities</t>
  </si>
  <si>
    <t>Activities for the management and provision of support services</t>
  </si>
  <si>
    <t>Provision of other types of services</t>
  </si>
  <si>
    <t>Repair of motor vehicles and motorcycles</t>
  </si>
  <si>
    <t>21 - 100</t>
  </si>
  <si>
    <t>Health and Social Service Delivery</t>
  </si>
  <si>
    <t>Mining and quarrying</t>
  </si>
  <si>
    <t>21 - 200</t>
  </si>
  <si>
    <t>Manufacturing</t>
  </si>
  <si>
    <t>Construction</t>
  </si>
  <si>
    <t>Source: ADB Asia SME Monitor 2022 database. Data from Resolution of the Cabinet of Ministers of the Republic of Uzbekistan No.275 dated on 24 August 2016.</t>
  </si>
  <si>
    <t>End of period data</t>
  </si>
  <si>
    <t>NUMBER OF ENTERPRISES</t>
  </si>
  <si>
    <t>Number of enterprises, total</t>
  </si>
  <si>
    <t xml:space="preserve">     Micro</t>
  </si>
  <si>
    <t xml:space="preserve">     Small</t>
  </si>
  <si>
    <t>…</t>
  </si>
  <si>
    <t>Number of large enterprises</t>
  </si>
  <si>
    <t>Industry (manufacturing)</t>
  </si>
  <si>
    <t>Other manufacturing industries</t>
  </si>
  <si>
    <t>Non-productive types of consumer services</t>
  </si>
  <si>
    <t>Education, culture, science and scientific service</t>
  </si>
  <si>
    <t>Other non-manufacturing industries</t>
  </si>
  <si>
    <t>Capital city (Tashkent)</t>
  </si>
  <si>
    <t>Others</t>
  </si>
  <si>
    <t xml:space="preserve">       Republic of Karakalpakstan</t>
  </si>
  <si>
    <t xml:space="preserve">       Andijan Region</t>
  </si>
  <si>
    <t xml:space="preserve">       Bukhara Region</t>
  </si>
  <si>
    <t xml:space="preserve">       Jizzakh Region</t>
  </si>
  <si>
    <t xml:space="preserve">       Kashkadarya Region</t>
  </si>
  <si>
    <t xml:space="preserve">       Navoi Region</t>
  </si>
  <si>
    <t xml:space="preserve">       Namangan Region</t>
  </si>
  <si>
    <t xml:space="preserve">       Samarkand Region</t>
  </si>
  <si>
    <t xml:space="preserve">       Surkhandarya Region</t>
  </si>
  <si>
    <t xml:space="preserve">       Syrdarya Region</t>
  </si>
  <si>
    <t xml:space="preserve">       Khorezm Region</t>
  </si>
  <si>
    <t>EMPLOYMENT</t>
  </si>
  <si>
    <t>Number of employment, total ('000)</t>
  </si>
  <si>
    <t xml:space="preserve">     Individual entrepreneurs, dekhan farms, and self-employed</t>
  </si>
  <si>
    <t xml:space="preserve">     Micro </t>
  </si>
  <si>
    <t xml:space="preserve">     Small </t>
  </si>
  <si>
    <t>Number of employment by large enterprises</t>
  </si>
  <si>
    <t>Unclassified</t>
  </si>
  <si>
    <t>Share of female employees to total employees (%)</t>
  </si>
  <si>
    <t>Agriculture, forestry, and fisheries</t>
  </si>
  <si>
    <t>Transportation and communication</t>
  </si>
  <si>
    <t>Other services</t>
  </si>
  <si>
    <t>Other regions</t>
  </si>
  <si>
    <t>CONTRIBUTION TO GDP</t>
  </si>
  <si>
    <t>Trade, accommodation, and food services</t>
  </si>
  <si>
    <t>Transportation, storage, information, and communication</t>
  </si>
  <si>
    <t>Others services</t>
  </si>
  <si>
    <t>EXPORTS</t>
  </si>
  <si>
    <t>Total export growth (%)</t>
  </si>
  <si>
    <t>IMPORTS</t>
  </si>
  <si>
    <t>Total import growth (%)</t>
  </si>
  <si>
    <t>Source: ADB Asia SME Monitor 2022 database. Data from State Committee on Statistics of Uzbekistan.</t>
  </si>
  <si>
    <t>Table 3: Bank Credit</t>
  </si>
  <si>
    <t>OPERATING BANKS</t>
  </si>
  <si>
    <t>Number of operating banks, total</t>
  </si>
  <si>
    <t>State-owned commercial banks</t>
  </si>
  <si>
    <t>State-owned development financial institutions</t>
  </si>
  <si>
    <t>Private commercial banks</t>
  </si>
  <si>
    <t>Foreign commercial banks</t>
  </si>
  <si>
    <t>Credit</t>
  </si>
  <si>
    <t>Loans outstanding, total (SUM million)</t>
  </si>
  <si>
    <t>Loans outstanding in domestic currency (SUM million)</t>
  </si>
  <si>
    <t>Loans outstanding in foreign currency (SUM million)</t>
  </si>
  <si>
    <t>Loan growth (%)</t>
  </si>
  <si>
    <t>Total bank loans to GDP (%)</t>
  </si>
  <si>
    <t>Lending rate (%, annual average)</t>
  </si>
  <si>
    <t>Gross nonperforming loans (NPLs) (SUM million)</t>
  </si>
  <si>
    <t>Gross NPLs to total loans (%)</t>
  </si>
  <si>
    <t>Deposits</t>
  </si>
  <si>
    <t>Deposits, total (SUM million)</t>
  </si>
  <si>
    <t xml:space="preserve">Deposits in domestic currency (SUM million) </t>
  </si>
  <si>
    <t>Deposits in foreign currency (SUM million)</t>
  </si>
  <si>
    <t>Deposit rate (%, annual average)</t>
  </si>
  <si>
    <t>Other</t>
  </si>
  <si>
    <t>For working capital</t>
  </si>
  <si>
    <t>For capital investment</t>
  </si>
  <si>
    <t>Less than 1 year</t>
  </si>
  <si>
    <t>1-5 years</t>
  </si>
  <si>
    <t>More than 5 years</t>
  </si>
  <si>
    <t>Number of funds</t>
  </si>
  <si>
    <t>Source: ADB Asia SME Monitor 2022 database. Data from Microcredit Bank of Uzbekistan.</t>
  </si>
  <si>
    <t>Name of the Fund</t>
  </si>
  <si>
    <t>Year of the launch</t>
  </si>
  <si>
    <t>Taget Beneficiaries</t>
  </si>
  <si>
    <t>Status (ongoing/ closed)</t>
  </si>
  <si>
    <t>Responsible Ministry/Agency</t>
  </si>
  <si>
    <t>Outline</t>
  </si>
  <si>
    <t>1. State Fund for Entrepreneurship Support</t>
  </si>
  <si>
    <t>Firms in agriculture, industry, and services.</t>
  </si>
  <si>
    <t>Ongoing</t>
  </si>
  <si>
    <t>Central Bank of Uzbekitan, Ministry of Finance</t>
  </si>
  <si>
    <t>2. Craft Development Program</t>
  </si>
  <si>
    <t>n/a</t>
  </si>
  <si>
    <t>Business entities engage in their activities in handicraft</t>
  </si>
  <si>
    <t>Ministry of Finance, Central Bank of Uzbekitan, Ministry of Employment and Labor Relations</t>
  </si>
  <si>
    <t>3. Program "Every Family is an Entrepreneur"</t>
  </si>
  <si>
    <t>Family Business Support Center</t>
  </si>
  <si>
    <t>Ensure the provision of full support for entrepreneurial initiatives of the population wishing to engage in entrepreneurship.</t>
  </si>
  <si>
    <t>4. Fund for Support of Farmers, Dekhkan Farms and Landowners</t>
  </si>
  <si>
    <t>Business entities operating in agriculture</t>
  </si>
  <si>
    <t>Farmers Council</t>
  </si>
  <si>
    <t>The main objective of the Fund is to provide financial support to farmers, dekhkan farms, and owners of homestead lands.</t>
  </si>
  <si>
    <t>5. Funds of local governments</t>
  </si>
  <si>
    <t>Regional municipalities</t>
  </si>
  <si>
    <t>Support and development of entrepreneurship in the regions.</t>
  </si>
  <si>
    <t>6. Employment Promotion Fund</t>
  </si>
  <si>
    <t>Ministry of Labor and Social Protection</t>
  </si>
  <si>
    <t>7. Women's Support Fund</t>
  </si>
  <si>
    <t>Heads of the sectors of municipalities, State Committee for Family and Women Affairs</t>
  </si>
  <si>
    <t>Financing social and economic assistance to needy women from the "Women's Notebook."</t>
  </si>
  <si>
    <t>8. Program Foundation "Youth is our future"</t>
  </si>
  <si>
    <t>Closed</t>
  </si>
  <si>
    <t>Cabinet of Ministries, Central Bank of Uzbekitan</t>
  </si>
  <si>
    <t xml:space="preserve">9. Youth Entrepreneurship Support Program (YOUE) (PQ-4862) </t>
  </si>
  <si>
    <t>https://lex.uz/ru/docs/5045895</t>
  </si>
  <si>
    <t xml:space="preserve">10. Lead Entrepreneur (PQ-5214) </t>
  </si>
  <si>
    <t>Business entities classified as leader entrepreneurs</t>
  </si>
  <si>
    <t>https://lex.uz/ru/docs/5555275</t>
  </si>
  <si>
    <t>* Data as of end-2021.</t>
  </si>
  <si>
    <t>Table 5: Nonbank Finance</t>
  </si>
  <si>
    <t xml:space="preserve">End of period data </t>
  </si>
  <si>
    <t>NUMBER OF NONBANK FINANCE INSTITUTIONS</t>
  </si>
  <si>
    <t>Nonbank Finance Institutions, total</t>
  </si>
  <si>
    <t>Microfinance institutions</t>
  </si>
  <si>
    <t>Credit unions/cooperatives</t>
  </si>
  <si>
    <t>Pawnshops</t>
  </si>
  <si>
    <t>MICROFINANCE INSTITUTIONS</t>
  </si>
  <si>
    <t>Financing outstanding, total (SUM million)</t>
  </si>
  <si>
    <t xml:space="preserve">      Growth (%)</t>
  </si>
  <si>
    <t xml:space="preserve">Total financing to GDP (%) </t>
  </si>
  <si>
    <t>Annual lending rate (%, on average)</t>
  </si>
  <si>
    <t>Savings (SUM million)</t>
  </si>
  <si>
    <t>Number of customers financed, total</t>
  </si>
  <si>
    <t>PAWNSHOPS</t>
  </si>
  <si>
    <t>Annual financing rate (%, on average)</t>
  </si>
  <si>
    <t>Gross nonperforming financing (NPFs) (SUM million)</t>
  </si>
  <si>
    <t>Gross NPFs to total financing (%)</t>
  </si>
  <si>
    <t>Note: There is no financing data available for credit unions and cooperatives.</t>
  </si>
  <si>
    <t>Table 6: Capital Markets</t>
  </si>
  <si>
    <t>EQUITY MARKET</t>
  </si>
  <si>
    <t xml:space="preserve">Main Board </t>
  </si>
  <si>
    <t>Index</t>
  </si>
  <si>
    <t>Market capitalization (SUM million)</t>
  </si>
  <si>
    <t xml:space="preserve">  Growth (%)</t>
  </si>
  <si>
    <t>Trading value (SUM million)</t>
  </si>
  <si>
    <t>Trading volume (million shares)</t>
  </si>
  <si>
    <t>Number of listed companies</t>
  </si>
  <si>
    <t>Number of IPOs</t>
  </si>
  <si>
    <t>Number of delisted companies</t>
  </si>
  <si>
    <t>IPO = initial public offering.</t>
  </si>
  <si>
    <t>Source: ADB Asia SME Monitor 2022 database. Data from Republican Stock Exchange "Toshkent."</t>
  </si>
  <si>
    <t>Regulations</t>
  </si>
  <si>
    <t>Name</t>
  </si>
  <si>
    <t>(i) Encourage small businesses and family businesses, production and support for the export of competitive products and (ii) improve the efficiency of the “mahallabay” system of work to ensure employment and increase the income of the population in the Surkhandarya region.</t>
  </si>
  <si>
    <t>(i) Support entrepreneurship in mahallas that are lagging behind in socio-economic development and with a high level of unemployment (hereinafter referred to as mahalla with difficult conditions) and (ii) expanding economic cooperation between business entities and households based on the mahallabay system of work.</t>
  </si>
  <si>
    <t>(i) Improve the conditions for doing business, (ii) consistently continue reforms to develop entrepreneurship, (iii) expand mechanisms to support entrepreneurs, and (iv) provide them with the necessary financial and infrastructure resources.</t>
  </si>
  <si>
    <t>(i) Improve the youth support system, (ii) promote employment, (iii) stimulate business ideas and initiatives, (iv) create additional conditions for young people to receive a decent income, and (v) raise the work carried out in this direction to a new level.</t>
  </si>
  <si>
    <t>(i) Broadly involve the population in entrepreneurial activities and (ii) create additional conditions for the implementation of legal labor activities.</t>
  </si>
  <si>
    <t xml:space="preserve">Provide financial resources for projects implemented within the framework of the program "Every Family is an Entrepreneur", the development of family entrepreneurship, and increasing employment. </t>
  </si>
  <si>
    <t>Effectively organize the activities of the Commissioner under the President of the Republic of Uzbekistan for the protection of rights and legitimate interests business entities (hereinafter referred to as the Commissioner for the Protection of the Rights of Entrepreneurs) and its office.</t>
  </si>
  <si>
    <t>(i) Improve the quality and efficiency of organizing work with requests from entrepreneurs including foreign investors, (ii) ensure an open and direct dialogue with them, (iii) effectively and efficiently implement their legal requirements and resolve problematic issues, (iv) increase a real contribution to the socio-economic development of regions, and (v) increase employment population and the growth of its material well-being.</t>
  </si>
  <si>
    <t>The main goal of the Strategy is the development of human capital as the main factor determining the level of a country's competitiveness on the world stage and its innovative progress.</t>
  </si>
  <si>
    <t>(i) Attract young people to scientific activities more widely, (ii) prepare young talents, and (iii) develop the main directions of science and scientific activity.</t>
  </si>
  <si>
    <t>(i) Ensure the rapid implementation of local scientific-practical and innovative projects, (ii) increase the contribution of science to the competitiveness of the country's economy, and (iii) create effective ways to promote the promising local scientific developments and scientific-technical activities.</t>
  </si>
  <si>
    <t>Create a state unitary enterprise "Directorate of the Innovative Technopark "Yashnabad"" (hereinafter referred to as the Directorate of the Technopark "Yashnabad"), the founder of which is the khokimiyat of the city of Tashkent.</t>
  </si>
  <si>
    <t>Improve the regulatory and legal framework for the formation and implementation of the state order for scientific research works.</t>
  </si>
  <si>
    <t xml:space="preserve">Under this Resolution, the Regulations on the procedure for conducting the startup competition "Future Scientist" was developed to support talented young people and young scientists engaged in scientific and innovative activities.
</t>
  </si>
  <si>
    <t xml:space="preserve">Create conditions for doing business and acquire a stable source of income in every family. </t>
  </si>
  <si>
    <t>Regulators and Policymakers</t>
  </si>
  <si>
    <t>Responsibility</t>
  </si>
  <si>
    <t>Cabinet of Ministers</t>
  </si>
  <si>
    <t>State Tax Committee</t>
  </si>
  <si>
    <t>The Committee is a republican body of state administration for control in the field of ensuring compliance with tax legislation and protecting the economic interests of the state. It is guided in its activities by the Constitution and laws of the Republic of Uzbekistan; resolutions of the Chambers of the Oliy Majlis of the Republic of Uzbekistan; decrees, resolutions and orders of the President of the Republic of Uzbekistan; and resolutions and orders of the Cabinet of Ministers of the Republic of Uzbekistan.</t>
  </si>
  <si>
    <t>Ministry of Economic Development and Poverty Reduction (MEDPR)</t>
  </si>
  <si>
    <t>Ministry of Finance (MOF)</t>
  </si>
  <si>
    <t>The main tasks are (i) the implementation of the unified state fiscal policy, (ii) concentration of financial resources on the most priority areas of economic development and acceleration of the development of the social sphere, (iii) consistent improvement of the tax system by reducing the tax burden on the economy and the populatio, and (iv) formation of the basic principles and methods of monetary and financial policy.</t>
  </si>
  <si>
    <t>Ministry of Investments and Foreign Trade (MIFT)</t>
  </si>
  <si>
    <t>The Ministry is an authorized state body responsible for the implementation of a unified state investment policy, coordination of attracting foreign investment, primarily direct investment, cooperation with international financial institutions (manager's offices) and foreign government financial organizations, as well as the formation and coordination of a unified state policy in the field of foreign trade and international economic cooperation.</t>
  </si>
  <si>
    <t>Ministry of Agriculture (MOA)</t>
  </si>
  <si>
    <t>The Ministry is a government body that implements a unified state policy in the field of agriculture and food security, promoting the creation of the value chain of agricultural and food products, creation of conditions for mutually beneficial relations between enterprises growing (producing) fruits and vegetables, meat, dairy and other agricultural food products, and enterprises engaged in processing, procurement and sale of these products.</t>
  </si>
  <si>
    <t>Ministry of Labor (MOL)</t>
  </si>
  <si>
    <t>Ministry of Justice (MOJ)</t>
  </si>
  <si>
    <t>The main tasks are (i) elaboration of proposals for the consistent improvement of the legislative base of democratic, socio-economic, socio-political reforms ensuring effective control over the observance of human rights and freedoms in the activities of public administration bodies, law enforcement and regulatory structures in the center and on the ground; and (ii) ensuring the rule of law, improving the organizational and legal foundations of the functioning of non-governmental non-profit organizations.</t>
  </si>
  <si>
    <t>Central Bank of Uzbekistan (CBU)</t>
  </si>
  <si>
    <t>In accordance with Article 4 of the Law of the Republic of Uzbekistan "On Banks and Banking Activities", the central bank is a state body that regulates the field of banking activities and exercises powers of licensing, regulations, and prudential supervision.</t>
  </si>
  <si>
    <t>Policies</t>
  </si>
  <si>
    <t>Responsible Entity</t>
  </si>
  <si>
    <t>Program "Every family is an entrepreneur"</t>
  </si>
  <si>
    <t>Cabinet of Ministers, MOF</t>
  </si>
  <si>
    <t>Ensuring a fundamental improvement in material conditions, significant positive changes in the quality, and level of the lifestyle of the population.</t>
  </si>
  <si>
    <t>"Roadmap" to improve the position of the Republic of Uzbekistan in the annual report of the World Bank and the International Finance Corporation "Doing Business"</t>
  </si>
  <si>
    <t>MOF and interested ministries</t>
  </si>
  <si>
    <t>(i) Further improvement of the business environment, (ii) continuation of the reforms initiated in the country to provide even greater freedom of entrepreneurship, and (iii) ensuring the correct application of the adopted legislative acts on the ground.</t>
  </si>
  <si>
    <t>"Roadmap" for attracting grants and concessional long-term financing for measures to counter the negative consequences of the global coronavirus pandemic"</t>
  </si>
  <si>
    <t>National Bank, Asaka Bank, Uzpromstroybank, Ipoteka Bank</t>
  </si>
  <si>
    <t>1)</t>
  </si>
  <si>
    <t>Attraction of credit lines and trade finance from the EBRD in the amount of $220 million. National Bank (70 million), Asakabank (60 million), Uzpromstroybank (60 million) and Ipotekabank (30 million) without a state guarantee.</t>
  </si>
  <si>
    <t>Cabinet of Ministers, National Bank, MIFT</t>
  </si>
  <si>
    <t>2)</t>
  </si>
  <si>
    <t>Attracting a credit line from the AIIB in the amount of up to $200 million to finance exporters and small and medium-sized businesses.</t>
  </si>
  <si>
    <t>Cabinet of Ministers, MIFT, MOF, MOA</t>
  </si>
  <si>
    <t>3)</t>
  </si>
  <si>
    <t>Attracting an additional credit line from JICA in the amount of up to $200.0 million to finance enterprises in the horticulture sector (subject to the approval of the Japanese government).</t>
  </si>
  <si>
    <t>MIFT, MEDPR, MOF, Microcreditbank, Uzpromstroybank, Hamkorbank, Qishloq Qurilish Bank</t>
  </si>
  <si>
    <t>4)</t>
  </si>
  <si>
    <t>Attracting funds from the European Investment Bank in the amount of $80 million for credit lines to commercial banks to finance exporters and small and medium-sized businesses through the project "Improving the energy efficiency of industrial enterprises."</t>
  </si>
  <si>
    <t>Action strategy for five priority areas of development of the Republic of Uzbekistan in 2017-2021 in the "Year of Youth Support and Public Health Promotion"</t>
  </si>
  <si>
    <t>Agency for Youth Affairs, MOL, MOF</t>
  </si>
  <si>
    <t xml:space="preserve"> Continued institutional and structural reforms aimed at reducing the presence of the state in the economy, further strengthening the protection of the rights and the priority role of private property, and stimulating the development of small businesses and private entrepreneurship.</t>
  </si>
  <si>
    <t>Improvement of the state youth policy: employment and involvement in the sphere of private entrepreneurship of graduates of secondary specialized, professional, and higher educational institutions.</t>
  </si>
  <si>
    <t>"Roadmap" to facilitate doing business and improve the system for protecting the legitimate interests of business</t>
  </si>
  <si>
    <t>Business Ombudsman, concerned departments</t>
  </si>
  <si>
    <t>Development of a procedure for coordinating and conducting inspections carried out in the activities of business entities, implementing preventive measures, electronic registration of inspections, and maintaining the book of registration of inspections.</t>
  </si>
  <si>
    <t>Development of a procedure for determining the index of freedom of entrepreneurial activities.</t>
  </si>
  <si>
    <t>Approval, in agreement with the Commissioner for the Protection of the Rights and Legitimate Interests of Business Entities, by each regulatory body of questionnaires to verify the activities of business entities.</t>
  </si>
  <si>
    <t>Business Ombudsman, Anti-Corruption Agency, MOJ, other regulatory authorities</t>
  </si>
  <si>
    <t>Establishing a procedure for notifying a business entity of the start of an inspection by the regulatory authority at least 10 working days in advance.</t>
  </si>
  <si>
    <t>5)</t>
  </si>
  <si>
    <t>Development of a draft regulatory legal act that provides for the formation and maintenance of electronic registers of state control functions, mandatory requirements, and officials entitled to check the activities of business entities. The form of control and the object of control are indicated in the register of state control functions and the controlling body. The list of mandatory requirements by types of entrepreneurial activity and questionnaires with reference to the relevant regulatory legal acts are indicated in the register of mandatory requirements.</t>
  </si>
  <si>
    <t>Business Ombudsman, MEDPR, MOJ, Chamber of Commerce and Industry</t>
  </si>
  <si>
    <t>6)</t>
  </si>
  <si>
    <t>Revision of state control functions and the list of types of inspections at least once every three years, taking into account the level of security in the relevant areas and the current state of socio-economic and technological development.</t>
  </si>
  <si>
    <t>Development Strategy of New Uzbekistan for 2022-2026</t>
  </si>
  <si>
    <t xml:space="preserve">(i) Reducing poverty in half by achieving inclusive and stable economic growth, (ii) ensuring competition in the economy, (iii) creating a level playing field for businesses, (iv) accelerating the full transition to a market economy, (v) increasing the competitiveness of the national economy, (vi) a sharp increase in private investment, and (vii) further strengthening the confidence of the business community.
</t>
  </si>
  <si>
    <t xml:space="preserve">Source: ADB Asia SME Monitor 2022 database. Data from the national database of legislation of the Republic of Uzbekistan (https://lex.uz/en/). </t>
  </si>
  <si>
    <t>Table 7a: COVID-19 Emergency Measures</t>
  </si>
  <si>
    <t>SUM2 trillion</t>
  </si>
  <si>
    <t xml:space="preserve">Reduce the mandatory requirements for prepayments by legal entities for gas and electricity to 30 percent from 1 April 2020; in cases where a legal entity or individual has been forced to suspend its activities due to restrictive measures introduced to counter the spread of coronavirus infection, the procedure for applying increased rates of property tax and land tax in respect of unused production areas, non-residential buildings, including those identified before 1 April 2020, as well as the accrual of penalties and the adoption of measures for the enforcement of debts resulting from the application of increased rates for these taxes. </t>
  </si>
  <si>
    <t>SUM10 trillion</t>
  </si>
  <si>
    <t xml:space="preserve">(i) Ensure macroeconomic stability, uninterrupted operation of industries and sectors of the economy; (ii) stimulate foreign economic activities; (iii) make effective social support for the population during the period of countering the spread of coronavirus infection and other global risks; (iv) prevent a sharp decline in the income of the country's population; and (v) create an Anti-Crisis Fund under the Ministry of Finance of the Republic of Uzbekistan (hereinafter - Anti-Crisis Fund) without forming a legal entity. </t>
  </si>
  <si>
    <t>n/a.,</t>
  </si>
  <si>
    <t>(i) Stimulate economic growth and investment activities, (ii) restore production rates, (iii) increase employment, (iv) increase household incomes, and (v) support businesses during the coronavirus pandemic.</t>
  </si>
  <si>
    <t>$3 billion</t>
  </si>
  <si>
    <t>(i) Increase the efficiency and expand the capabilities of the healthcare system and the sanitary and epidemiological service for the timely detection and medical care of patients infected with coronavirus infection and (ii) provide additional budget support to enterprises in the agricultural, utilities, and energy sectors.</t>
  </si>
  <si>
    <t>(i) Strengthen the social protection of the population and ensure the stability of the functioning of economic sectors and (ii) provide support to individual business entities during the period of countering the spread of coronavirus infection.</t>
  </si>
  <si>
    <t>Measures to implement the "Program to Combat the Coronavirus Pandemic" with the participation of the Asian Development Bank</t>
  </si>
  <si>
    <t>$500 million</t>
  </si>
  <si>
    <t>Ensure the implementation of the Decree of the President of the Republic of Uzbekistan No. PQ-4691 dated April 22, 2020 “On measures to attract foreign aid to support the population, budget, basic infrastructure and business entities during the coronavirus pandemic.”</t>
  </si>
  <si>
    <t>SUM1.5 billion</t>
  </si>
  <si>
    <t>(i) Support the tourism and related industries most severely affected and continue to be adversely affected by the coronavirus pandemic, (ii) save hundreds of thousands of jobs and qualified professionals, (iii) maintain their incomes, and (iv) accelerate the recovery of tourism as the sanitary and epidemiological situation in the country improves.</t>
  </si>
  <si>
    <t>Measures to implement the project "Emergency support for businesses affected by the global coronavirus pandemic in Uzbekistan" with the participation of the European Investment Bank</t>
  </si>
  <si>
    <t>$100 million</t>
  </si>
  <si>
    <t>Ensure the implementation of the Decree of the President of the Republic of Uzbekistan No. PQ-4691 dated April 22, 2020 “On measures to attract foreign aid to support the population, budget, basic infrastructure and business entities during the coronavirus pandemic” and to further expand cooperation with the European Investment Bank, to further support business entities.</t>
  </si>
  <si>
    <t>(i) Additionally support the population and business entities, especially in the field of catering, trade and services, during the coronavirus pandemic; (ii) maintain their incomes, their accelerated recovery as the sanitary and epidemiological situation improves; and (iii) save jobs.</t>
  </si>
  <si>
    <t>Measures to attract and use the credit line of the Asian Infrastructure Investment Bank to support businesses during the coronavirus pandemic</t>
  </si>
  <si>
    <t>$200 million</t>
  </si>
  <si>
    <t>Combat the negative consequences of the global coronavirus pandemic following measures that the Cabinet of Ministers decides.</t>
  </si>
  <si>
    <t>Ground Total</t>
  </si>
  <si>
    <t>SUM13 trillion</t>
  </si>
  <si>
    <t>$3.8 billion ($800 million as loans)</t>
  </si>
  <si>
    <r>
      <t xml:space="preserve">Source: ADB Asia SME Monitor 2022 database. Data from </t>
    </r>
    <r>
      <rPr>
        <sz val="8"/>
        <rFont val="Arial"/>
        <family val="2"/>
      </rPr>
      <t>the national database of legislation of the Republic of Uzbekistan (https://lex.uz/en/).</t>
    </r>
  </si>
  <si>
    <t>Total export value ($ million)</t>
  </si>
  <si>
    <t>Total import value ($ million)</t>
  </si>
  <si>
    <t>Agriculture, foresty, fisheries</t>
  </si>
  <si>
    <t xml:space="preserve">       Fergana Region</t>
  </si>
  <si>
    <t>Information and communications</t>
  </si>
  <si>
    <t>Number of subsidized loans (new approvals)</t>
  </si>
  <si>
    <t>Forms of financial assistance provided:
1. Guarantees for loans from commercial banks for implementing entrepreneurial initiative for vulnerable groups.
2. Guaranteed loans from commercial banks.
3. Compensation of interest expenses on loans from commercial banks.</t>
  </si>
  <si>
    <t>Further development of national handicrafts, folk arts and crafts; implementing targeted and comprehensive measures to broadly support handicrafts and encourage citizens involved in handicrafts in every possible way; ensure employment of the population on this basis, especially young people, women, and low-income families.</t>
  </si>
  <si>
    <t>The funds are used to open credit lines on the terms of public-private partnership of enterprises, providing for the creation of new jobs mainly for socially vulnerable segments of the population, with the condition of further sale of the share of regional funds in established enterprises to private partners.</t>
  </si>
  <si>
    <t>The program aims to (i) provide youth employment by facilitating and supporting implementation of youth business initiatives, startups, ideas, and projects; (ii) teach unemployed youth in high-demand specialties and business skills; (iii) increase their socio-economic activity in general.</t>
  </si>
  <si>
    <t>Broad involvement of the population, especially youth and women in entrepreneurships, improvement of the microfinance system, and state support for entrepreneurship.</t>
  </si>
  <si>
    <t>To further support entrepreneurship in mahallas (difficult conditions) that are lagging in socio-economic development and with a high level of unemployment and expanding economic cooperation between business entities and households based on the “mahallabai” work system.</t>
  </si>
  <si>
    <t>GDP = gross domestic product.</t>
  </si>
  <si>
    <r>
      <t>(i) Implement the Development Strategy of New Uzbekistan for 2022</t>
    </r>
    <r>
      <rPr>
        <sz val="8"/>
        <color rgb="FF000000"/>
        <rFont val="Calibri"/>
        <family val="2"/>
      </rPr>
      <t>–</t>
    </r>
    <r>
      <rPr>
        <sz val="8"/>
        <color rgb="FF000000"/>
        <rFont val="Arial"/>
        <family val="2"/>
        <charset val="204"/>
      </rPr>
      <t>2026, (ii) reduce poverty by half by achieving inclusive and stable economic growth, (iii) ensure competition in the economy, (iv) create equal conditions for business entities, (v) accelerate a full transition to market relations, (vi) increase the competitiveness of the national economy, and (vii) increase in private investment and strengthening the confidence of the business community.</t>
    </r>
  </si>
  <si>
    <t>(i) Accelerate the development of the activities of business entities, (ii) reduce the administrative and tax burden by improving state control and the “Taxman-Assistant” system, and (iii) ensure the fulfillment of the tasks identified in the framework of the open dialogue of the President of the Republic of Uzbekistan with entrepreneurs, held on 20 August 2021 to directly study the problems and proposals of entrepreneurs and determine the main directions for the development of entrepreneurship.</t>
  </si>
  <si>
    <t>(i) Support entrepreneurship, (ii) ensure employment, and (iii) allocate financial resources for the development of engineering and communications networks in the Namangan region.</t>
  </si>
  <si>
    <t xml:space="preserve">(i) Improve the business environment, (ii) continue reforms initiated in the country to provide even greater freedom to entrepreneurship, and (iii) ensure the correct application of the adopted legislative acts on the ground. </t>
  </si>
  <si>
    <t>(i) Comprehensively develop the Jizzakh region by organizing additional capacities for higher quality processing of raw materials, (ii) attract more direct investment in the production of high-tech and export-oriented products, and (iii) create new jobs and improving the welfare of the population of the region.</t>
  </si>
  <si>
    <t>(i) Strengthen legal mechanisms for protecting the rights and interests of business entities, (ii) ensure legality guarantees of their activities, (iii) improve the investment climate and business environment in the country, and (iv) optimize the activities of the prosecution authorities by eliminating tasks and functions outside their purview.</t>
  </si>
  <si>
    <t>Ensure macroeconomic stability at the present stage of socio-economic development of the Republic by increasing the volume of exports, additional financial and organizational incentives for suppliers of finished products.</t>
  </si>
  <si>
    <t>Introduce mechanisms for further stimulating high-quality processing, production, and export of finished products with high added value by textile and sewing and knitting enterprises with effective use of the available raw materials base in the republic.</t>
  </si>
  <si>
    <t>Decree of the President of the Republic of Uzbekistan of 7 June  2018 N PP-3777 "On the implementation of the program "Every family is an entrepreneur"</t>
  </si>
  <si>
    <t>Decree of the President of the Republic of Uzbekistan, dated 21 January 2022 No. UP-53 "On measures to stimulate deep processing, production and export of finished products with high added value by textile and sewing and knitting enterprises"</t>
  </si>
  <si>
    <t>Decree of the President of the Republic of Uzbekistan, dated 21 October 2020 No. UP-6091 "On measures to further expand financial support for export activities"</t>
  </si>
  <si>
    <t xml:space="preserve">Decree of the Cabinet of Ministers of the Republic of Uzbekistan № 222 on 19 April 2021 "On measures to support talented young people in scientific and innovative activities"
</t>
  </si>
  <si>
    <t>Resolution of the Cabinet of Ministers of the Republic of Uzbekistan, 9 March 2020, No. 133 "On measures to further improve the normative and legal basis for the development of research and innovative activity"</t>
  </si>
  <si>
    <t xml:space="preserve">Resolution of the Cabinet of Ministers of the Republic of Uzbekistan, dated 5 July 2017 No. 468 "On measures to organize the activities of the innovation technology park in Yashnabad district of Tashkent"
</t>
  </si>
  <si>
    <t xml:space="preserve">Resolution of the President of the Republic of Uzbekistan, dated 14 July 2018 No. PP-3855 "On additional measures to increase the effectiveness of commercialization of scientific developments and scientific-technical activities"                                                                                                                                                                                       </t>
  </si>
  <si>
    <t xml:space="preserve">Resolution of the Cabinet of Ministers of the Republic of Uzbekistan, dated 22 May 2020 No. 313 "On measures to establish youth technology parks in the country"
</t>
  </si>
  <si>
    <t>Decree of the President of the Republic of Uzbekistan dated 15 March 2019 N UP-5690 "On measures to radically improve the system for protecting business activities and optimizing the activities of the prosecutor's office"</t>
  </si>
  <si>
    <t>Decree of the President of the Republic of Uzbekistan dated 14 May 2019 N UP-5718 "On measures to radically improve the system of support and protection of entrepreneurial activity"</t>
  </si>
  <si>
    <t>Resolution of the Cabinet of Ministers of the Republic of Uzbekistan of 14 July 2019 N 584 "On measures for the effective organization of the activities of the Commissioner under the President of the Republic of Uzbekistan to protect the rights and legitimate interests of business entities"</t>
  </si>
  <si>
    <t>Decree of the Cabinet of Ministers of the Republic of Uzbekistan dated 1 August 2019 N 643 "On measures to support the development of entrepreneurship and the expansion of industrial production in the Jizzakh region"</t>
  </si>
  <si>
    <t>Decree of the President of the Republic of Uzbekistan of 20 November 2019 N PP-4525 "On measures to further improve the business environment and improve the business support system in the country"</t>
  </si>
  <si>
    <t>Decree of the President of the Republic of Uzbekistan dated 20 May 2020 N PP-4720 "On additional measures to finance the program: Every family is an entrepreneur"</t>
  </si>
  <si>
    <t>Decree of the President of the Republic of Uzbekistan of 8 June 2020 N PP-4742 "On measures to simplify state regulation of entrepreneurial activity and self-employment"</t>
  </si>
  <si>
    <t>Decree of the President of the Republic of Uzbekistan dated 20 April 2021 N UP-6208 "On additional measures to support entrepreneurial activity, promote employment, social protection and meaningful organization of free time for young people"</t>
  </si>
  <si>
    <t>Decree of the President of the Republic of Uzbekistan dated 21 April 2021 N PP-5087 "On additional measures to improve the business support system, further improve the business climate"</t>
  </si>
  <si>
    <t>Decree of the President of the Republic of Uzbekistan dated 21 April 2021 N PP-5084 "On measures to further support entrepreneurship and develop engineering and communication networks in the Namangan region"</t>
  </si>
  <si>
    <t>Decree of the President of the Republic of Uzbekistan dated 5 August 2021 N PP-5214 "On additional measures to further support entrepreneurship and develop cooperation between business entities and the population in mahallas"</t>
  </si>
  <si>
    <t>Decree of the President of the Republic of Uzbekistan of 23 August 2021 N PP-5228 "On additional measures to create a favorable investment climate, encourage small businesses and family entrepreneurship in the Surkhandarya region"</t>
  </si>
  <si>
    <t>Decree of the President of the Republic of Uzbekistan dated 15 September 2021 N UP-6314 "On measures to further reduce the administrative and tax burden for business entities, improve the system for protecting the legitimate interests of business"</t>
  </si>
  <si>
    <t>Decree of the President of the Republic of Uzbekistan of 8 April 2022 N UP-101 "On the next reforms to create conditions for stable economic growth by improving the business environment and developing the private sector"</t>
  </si>
  <si>
    <t>The Cabinet of Ministries is the executive branch of the Republic of Uzbekistan. It provides for effective work of economy, social and spiritual spheres, execution of laws, and other resolutions by Oliy Majlis, decrees, resolutions, and orders issues by the President of Uzbekistan. It also issues resolutions and orders, binding for execution on the entire territory of the country by all bodies, enterprises, institutions, organizations, authorities, and citizens.</t>
  </si>
  <si>
    <t>Its main tasks include (i) systematic monitoring and analysis of the processes of market reforms and economic liberalization, (ii) developing and monitoring the main macroeconomic indicators, (iii) developing measures to ensure macroeconomic stability and economic growth in the interconnection of the main macroeconomic indicators with monetary aggregates, (iv) developing proposals based on a critical analysis to expand the introduction of market methods and mechanisms of economic management, and (v) reduce and optimize state regulation of the economy.</t>
  </si>
  <si>
    <t>Its mission is to promote the growth of living standards and welfare of the population through the implementation of state policy in the field of employment, regulation of labor relations and migration, employment and vocational training of the unemployed, youth, women, persons with disabilities and other socially vulnerable groups of the population, improving mechanisms stimulation of labor, ensuring its protection and guarantees.</t>
  </si>
  <si>
    <t>Decree of the President of the Republic of Uzbekistan, dated 3 April 2020 No. UP-5978 "On additional measures to support the population, economic sectors and business entities during the coronavirus pandemic"</t>
  </si>
  <si>
    <t>Decree of the President of the Republic of Uzbekistan dated 19 March 2020 No. UP-5969 “On priority measures to mitigate the negative impact on the economy of the coronavirus pandemic and global crisis phenomena”</t>
  </si>
  <si>
    <t>Decree of the President of the Republic of Uzbekistan dated 18 May 2020 No. UP-5996 "On regular measures to support the population and business entities during the coronavirus pandemic"</t>
  </si>
  <si>
    <t>Decree of the President of the Republic of Uzbekistan dated 22 April 2020 N PP-4691 "On measures to attract external assistance funds to support the population, budget, basic infrastructure and business entities during the coronavirus pandemic"</t>
  </si>
  <si>
    <t>Decree of the President of the Republic of Uzbekistan dated 3 April 2020 N UP-5978 "On additional measures to support the population, economic sectors and business entities during the coronavirus pandemic"</t>
  </si>
  <si>
    <t>Decree of the President of the Republic of Uzbekistan dated 28 May 2020 No. UP-6002 "On urgent measures to support the tourism sector to reduce the negative impact of the coronavirus pandemic"</t>
  </si>
  <si>
    <t>Decree of the President of the Republic of Uzbekistan dated 20 July 2020 No. UP-6029 "On additional measures to support the population, businesses, catering, trade and services to reduce the negative impact of the coronavirus pandemic"</t>
  </si>
  <si>
    <t>Republic of Karakalpakstan</t>
  </si>
  <si>
    <t>Andijan Region</t>
  </si>
  <si>
    <t>Bukhara Region</t>
  </si>
  <si>
    <t>Jizzakh Region</t>
  </si>
  <si>
    <t>Kashkadarya Region</t>
  </si>
  <si>
    <t>Navoi Region</t>
  </si>
  <si>
    <t>Namangan Region</t>
  </si>
  <si>
    <t>Samarkand Region</t>
  </si>
  <si>
    <t>Surkhandarya Region</t>
  </si>
  <si>
    <t>Syrdarya Region</t>
  </si>
  <si>
    <t>Ferghana Region</t>
  </si>
  <si>
    <t>Khorezm Region</t>
  </si>
  <si>
    <t xml:space="preserve"> Capital city (Tashkent)</t>
  </si>
  <si>
    <t>Table 1: MSE Definition</t>
  </si>
  <si>
    <t xml:space="preserve">Table 2: MSE Landscape </t>
  </si>
  <si>
    <t>Note: There is no category of medium-sized enterprises in Uzbekistan.</t>
  </si>
  <si>
    <t>Transportation and communication (until 2012)/ Transportation and storage (after 2013)*</t>
  </si>
  <si>
    <t>Agriculture (until 2012)/ Agriculture, forestry, and fisheries (after 2013)*</t>
  </si>
  <si>
    <t>Trade and public catering (until 2012)/ Trade (after 2013)*</t>
  </si>
  <si>
    <t>Health care, physical education, sports and social welfare (until 2012)/ Healthcare and provision social services (after 2013)*</t>
  </si>
  <si>
    <t>Accommodation and food services*</t>
  </si>
  <si>
    <t>Information and communication*</t>
  </si>
  <si>
    <t>Other types*</t>
  </si>
  <si>
    <t>Number of MSEs</t>
  </si>
  <si>
    <t>MSE to total (%)</t>
  </si>
  <si>
    <t>MSE growth (%)</t>
  </si>
  <si>
    <r>
      <t>MSEs by sector</t>
    </r>
    <r>
      <rPr>
        <sz val="8"/>
        <rFont val="Arial"/>
        <family val="2"/>
      </rPr>
      <t xml:space="preserve"> (% share)</t>
    </r>
  </si>
  <si>
    <r>
      <t xml:space="preserve">MSEs by region </t>
    </r>
    <r>
      <rPr>
        <sz val="8"/>
        <rFont val="Arial"/>
        <family val="2"/>
      </rPr>
      <t>(% share)</t>
    </r>
  </si>
  <si>
    <t xml:space="preserve">       Tashkent Region**</t>
  </si>
  <si>
    <t>Number of employment by MSEs</t>
  </si>
  <si>
    <r>
      <t xml:space="preserve">Employment by MSEs by region </t>
    </r>
    <r>
      <rPr>
        <sz val="8"/>
        <rFont val="Arial"/>
        <family val="2"/>
      </rPr>
      <t>(% share)</t>
    </r>
  </si>
  <si>
    <t>MSE employees to total (%)</t>
  </si>
  <si>
    <t>MSE employees growth (%)</t>
  </si>
  <si>
    <r>
      <t xml:space="preserve">Employment by MSEs by sector </t>
    </r>
    <r>
      <rPr>
        <sz val="8"/>
        <rFont val="Arial"/>
        <family val="2"/>
      </rPr>
      <t>(% share)</t>
    </r>
  </si>
  <si>
    <t>GDP of MSEs (SUM million)</t>
  </si>
  <si>
    <t>MSE contribution to GDP (% share)</t>
  </si>
  <si>
    <t>MSE GDP growth (%)</t>
  </si>
  <si>
    <t>MSE labor productivity (SUM million)</t>
  </si>
  <si>
    <r>
      <t xml:space="preserve">MSE GDP by sector </t>
    </r>
    <r>
      <rPr>
        <sz val="8"/>
        <rFont val="Arial"/>
        <family val="2"/>
      </rPr>
      <t>(% share)</t>
    </r>
  </si>
  <si>
    <r>
      <t xml:space="preserve">MSE GDP to total GDP of the region </t>
    </r>
    <r>
      <rPr>
        <sz val="8"/>
        <rFont val="Arial"/>
        <family val="2"/>
      </rPr>
      <t>(% share)</t>
    </r>
  </si>
  <si>
    <t>MSE export value ($ million)</t>
  </si>
  <si>
    <t>MSE export to total export value (%)</t>
  </si>
  <si>
    <t>MSE export growth (%)</t>
  </si>
  <si>
    <t>MSE import value ($ million)</t>
  </si>
  <si>
    <t>MSE import to total import value (%)</t>
  </si>
  <si>
    <t>MSE import growth (%)</t>
  </si>
  <si>
    <t xml:space="preserve">GDP = gross domestic product, MSE = micro and small enterprise. </t>
  </si>
  <si>
    <t>MSE LOANS</t>
  </si>
  <si>
    <t>MSE loans outstanding, total (SUM million)</t>
  </si>
  <si>
    <t>MSE loans to total loans outstanding (%)</t>
  </si>
  <si>
    <t>MSE loans to GDP (%)</t>
  </si>
  <si>
    <t>MSE loan growth (%)</t>
  </si>
  <si>
    <t>MSE lending rate (%, annual average)</t>
  </si>
  <si>
    <t>Nonperforming MSE loans (NPLs) (SUM million)</t>
  </si>
  <si>
    <t>MSE NPLs to total MSE loans (%)</t>
  </si>
  <si>
    <t>Number of MSE loan borrowers</t>
  </si>
  <si>
    <t>MSE loan borrowers to total bank borrowers (%)</t>
  </si>
  <si>
    <t>MSE loan rejection rate (% of total applications)</t>
  </si>
  <si>
    <t>Number of MSE savings account in banks</t>
  </si>
  <si>
    <t>Guaranteed MSE loans (SUM million)</t>
  </si>
  <si>
    <t>Non-collateral MSE loans (SUM million)</t>
  </si>
  <si>
    <r>
      <t>MSE loans outstanding by sector</t>
    </r>
    <r>
      <rPr>
        <sz val="8"/>
        <rFont val="Arial"/>
        <family val="2"/>
      </rPr>
      <t xml:space="preserve"> (% share)</t>
    </r>
  </si>
  <si>
    <r>
      <t xml:space="preserve">MSE loans outstanding by region </t>
    </r>
    <r>
      <rPr>
        <sz val="8"/>
        <rFont val="Arial"/>
        <family val="2"/>
      </rPr>
      <t>(% share)</t>
    </r>
  </si>
  <si>
    <r>
      <t xml:space="preserve">MSE loans outstanding by type of use </t>
    </r>
    <r>
      <rPr>
        <sz val="8"/>
        <rFont val="Arial"/>
        <family val="2"/>
      </rPr>
      <t>(% share)</t>
    </r>
  </si>
  <si>
    <r>
      <t xml:space="preserve">MSE loans outstanding by tenor </t>
    </r>
    <r>
      <rPr>
        <sz val="8"/>
        <rFont val="Arial"/>
        <family val="2"/>
      </rPr>
      <t>(% share)</t>
    </r>
  </si>
  <si>
    <t>SUBSIDIZED LOANS TO MSEs</t>
  </si>
  <si>
    <t>Outstanding of subsidized loans to MSEs (SUM million)</t>
  </si>
  <si>
    <r>
      <t>Subsidized loans disbursed to MSEs</t>
    </r>
    <r>
      <rPr>
        <b/>
        <sz val="8"/>
        <color theme="1"/>
        <rFont val="Arial"/>
        <family val="2"/>
      </rPr>
      <t xml:space="preserve"> </t>
    </r>
    <r>
      <rPr>
        <sz val="8"/>
        <color theme="1"/>
        <rFont val="Arial"/>
        <family val="2"/>
      </rPr>
      <t xml:space="preserve">(SUM million) </t>
    </r>
  </si>
  <si>
    <t>Number of MSEs that accepted subsidized loans</t>
  </si>
  <si>
    <t>MSE access to subsidized loans (% of total MSEs)</t>
  </si>
  <si>
    <t>Table 4a: Public Funds and Financing Programs for MSEs</t>
  </si>
  <si>
    <t>MSE = micro and small enterprise, NPL = nonperforming loan.</t>
  </si>
  <si>
    <t>Note: There is no market board dedicated for small and medium-sized enterprises in Uzbekistan.</t>
  </si>
  <si>
    <t>Tashkent Region**</t>
  </si>
  <si>
    <t>* Classification of MSEs by sector changed in 2013.</t>
  </si>
  <si>
    <t>Number of MSEs benefitted*</t>
  </si>
  <si>
    <t>Table 4: Public Financing</t>
  </si>
  <si>
    <t>** Tashkent Region is excluded from Tashkent City.</t>
  </si>
  <si>
    <r>
      <t>Fund Size</t>
    </r>
    <r>
      <rPr>
        <sz val="8"/>
        <color theme="1"/>
        <rFont val="Arial"/>
        <family val="2"/>
      </rPr>
      <t xml:space="preserve"> (SUM million)</t>
    </r>
  </si>
  <si>
    <r>
      <t xml:space="preserve">Amount of Refinance </t>
    </r>
    <r>
      <rPr>
        <sz val="8"/>
        <color theme="1"/>
        <rFont val="Arial"/>
        <family val="2"/>
      </rPr>
      <t>(SUM million)</t>
    </r>
    <r>
      <rPr>
        <b/>
        <sz val="8"/>
        <color theme="1"/>
        <rFont val="Arial"/>
        <family val="2"/>
      </rPr>
      <t>*</t>
    </r>
  </si>
  <si>
    <r>
      <t xml:space="preserve">Grand Total </t>
    </r>
    <r>
      <rPr>
        <sz val="8"/>
        <color theme="1"/>
        <rFont val="Arial"/>
        <family val="2"/>
      </rPr>
      <t>(SUM million and number)</t>
    </r>
  </si>
  <si>
    <t>Table 7: Policies and Regulations</t>
  </si>
  <si>
    <t>Innovative Develoment Strategy for 2019-2021 (Decree of the President of the Republic of Uzbekistan, dated 21 July 2018, No.UP-5544)</t>
  </si>
  <si>
    <t>Banking Reform Strategy for 2020-2025</t>
  </si>
  <si>
    <t>CBU</t>
  </si>
  <si>
    <t>Reform priorities: (i) improving the efficiency of the banking system; (ii) ensuring its financial stability; (iii) reducing the state share in banking; (iv) increasing the availability and quality of financial services by targeting underserved and vulnerable segments, introducing remote services for MSEs and individuals, developing a network of low-cost service outlets, and; (v) developing nonbank credit organizations as part of a more unified financial system.</t>
  </si>
  <si>
    <t>National Strategy for Increasing Financial Inclusion for 2021-2023</t>
  </si>
  <si>
    <t>Five reforms: (i) increasing basic financial coverage by expanding service outlets, introducing alternative ways of accessing bank services and creating a network of agent banks; (ii) developing digital financial services by attracting fintech companies, introducing a remote identification system, and modernizing the national payment system; (iii) expanding small business financing by developing financial instruments aimed at entrepreneurial projects, and developing nonbank credit organizations; (iv) strengthening consumer rights and protection by ensuring transparency of information on financial products and services, and introducing mechanisms for resolving disputes; and (v) spreading financial literacy throughout the population (and MSEs) by raising awareness through the media, introducing a financial literacy curriculum in schools, and developing financial literacy training programs.</t>
  </si>
  <si>
    <r>
      <t xml:space="preserve">Fund Size </t>
    </r>
    <r>
      <rPr>
        <sz val="9"/>
        <color theme="1"/>
        <rFont val="Arial"/>
        <family val="2"/>
      </rPr>
      <t>(SUM and $)</t>
    </r>
  </si>
  <si>
    <t>Source: ADB Asia SME Monitor 2022 database. Data from Central Bank of Uzbekistan.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</si>
</sst>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_(* #,##0.0_);_(* \(#,##0.0\);_(* &quot;-&quot;??_);_(@_)"/>
    <numFmt numFmtId="166" formatCode="#,##0.0\ _₽;\-#,##0.0\ _₽"/>
    <numFmt numFmtId="167" formatCode="0.0"/>
    <numFmt numFmtId="168" formatCode="#,##0.0"/>
    <numFmt numFmtId="169" formatCode="0_);\(0\)"/>
    <numFmt numFmtId="170" formatCode="0.0%"/>
  </numFmts>
  <fonts count="36" x14ac:knownFonts="1">
    <font>
      <sz val="11"/>
      <color theme="1"/>
      <name val="Calibri"/>
      <family val="2"/>
      <scheme val="minor"/>
    </font>
    <font>
      <sz val="8"/>
      <name val="Arial"/>
      <family val="2"/>
    </font>
    <font>
      <b/>
      <sz val="10"/>
      <name val="Arial"/>
      <family val="2"/>
    </font>
    <font>
      <i/>
      <sz val="8"/>
      <name val="Arial"/>
      <family val="2"/>
    </font>
    <font>
      <b/>
      <sz val="8"/>
      <name val="Arial"/>
      <family val="2"/>
    </font>
    <font>
      <b/>
      <sz val="14"/>
      <name val="Arial"/>
      <family val="2"/>
    </font>
    <font>
      <i/>
      <sz val="12"/>
      <color rgb="FFFF0000"/>
      <name val="Arial"/>
      <family val="2"/>
    </font>
    <font>
      <sz val="8"/>
      <color rgb="FF000000"/>
      <name val="Arial"/>
      <family val="2"/>
    </font>
    <font>
      <sz val="11"/>
      <color theme="1"/>
      <name val="Calibri"/>
      <family val="2"/>
      <scheme val="minor"/>
    </font>
    <font>
      <sz val="8"/>
      <color theme="1"/>
      <name val="Arial"/>
      <family val="2"/>
    </font>
    <font>
      <i/>
      <sz val="8"/>
      <color theme="1"/>
      <name val="Arial"/>
      <family val="2"/>
    </font>
    <font>
      <sz val="11"/>
      <color theme="1"/>
      <name val="Calibri"/>
      <family val="2"/>
      <charset val="204"/>
      <scheme val="minor"/>
    </font>
    <font>
      <sz val="8"/>
      <name val="Arial"/>
      <family val="2"/>
      <charset val="204"/>
    </font>
    <font>
      <sz val="8"/>
      <color theme="1"/>
      <name val="Arial"/>
      <family val="2"/>
      <charset val="204"/>
    </font>
    <font>
      <sz val="8"/>
      <color rgb="FFFF0000"/>
      <name val="Arial"/>
      <family val="2"/>
    </font>
    <font>
      <b/>
      <sz val="8"/>
      <color theme="1"/>
      <name val="Arial"/>
      <family val="2"/>
    </font>
    <font>
      <b/>
      <sz val="10"/>
      <color theme="1"/>
      <name val="Arial"/>
      <family val="2"/>
    </font>
    <font>
      <sz val="9"/>
      <color theme="1"/>
      <name val="Arial"/>
      <family val="2"/>
    </font>
    <font>
      <b/>
      <sz val="8"/>
      <color rgb="FFFF0000"/>
      <name val="Arial"/>
      <family val="2"/>
    </font>
    <font>
      <sz val="8"/>
      <color rgb="FF000000"/>
      <name val="Arial"/>
      <family val="2"/>
      <charset val="204"/>
    </font>
    <font>
      <b/>
      <sz val="14"/>
      <color rgb="FF0070C0"/>
      <name val="Arial"/>
      <family val="2"/>
    </font>
    <font>
      <sz val="8"/>
      <color rgb="FF0070C0"/>
      <name val="Arial"/>
      <family val="2"/>
    </font>
    <font>
      <sz val="14"/>
      <name val="Arial"/>
      <family val="2"/>
    </font>
    <font>
      <sz val="14"/>
      <color rgb="FF0070C0"/>
      <name val="Arial"/>
      <family val="2"/>
    </font>
    <font>
      <i/>
      <sz val="9"/>
      <color theme="1"/>
      <name val="Arial"/>
      <family val="2"/>
    </font>
    <font>
      <b/>
      <sz val="11"/>
      <color theme="1"/>
      <name val="Calibri"/>
      <family val="2"/>
      <scheme val="minor"/>
    </font>
    <font>
      <sz val="10"/>
      <name val="Times New Roman"/>
      <family val="1"/>
      <charset val="204"/>
    </font>
    <font>
      <sz val="8"/>
      <color rgb="FF00B0F0"/>
      <name val="Arial"/>
      <family val="2"/>
    </font>
    <font>
      <b/>
      <sz val="10"/>
      <color rgb="FFFF0000"/>
      <name val="Arial"/>
      <family val="2"/>
    </font>
    <font>
      <b/>
      <sz val="9"/>
      <color rgb="FFFF0000"/>
      <name val="Arial"/>
      <family val="2"/>
    </font>
    <font>
      <sz val="8"/>
      <color rgb="FFFF0000"/>
      <name val="Arial"/>
      <family val="2"/>
      <charset val="204"/>
    </font>
    <font>
      <b/>
      <sz val="14"/>
      <color rgb="FFFF0000"/>
      <name val="Arial"/>
      <family val="2"/>
    </font>
    <font>
      <b/>
      <sz val="9"/>
      <color theme="1"/>
      <name val="Arial"/>
      <family val="2"/>
    </font>
    <font>
      <sz val="8"/>
      <color theme="7" tint="-0.249977111117893"/>
      <name val="Arial"/>
      <family val="2"/>
    </font>
    <font>
      <sz val="8"/>
      <color rgb="FF000000"/>
      <name val="Calibri"/>
      <family val="2"/>
    </font>
    <font>
      <b/>
      <sz val="9"/>
      <name val="Arial"/>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theme="0" tint="-4.9989318521683403E-2"/>
        <bgColor indexed="64"/>
      </patternFill>
    </fill>
  </fills>
  <borders count="27">
    <border>
      <left/>
      <right/>
      <top/>
      <bottom/>
      <diagonal/>
    </border>
    <border>
      <left/>
      <right/>
      <top style="thin">
        <color indexed="64"/>
      </top>
      <bottom style="thin">
        <color indexed="64"/>
      </bottom>
      <diagonal/>
    </border>
    <border>
      <left/>
      <right/>
      <top style="thin">
        <color auto="1"/>
      </top>
      <bottom/>
      <diagonal/>
    </border>
    <border>
      <left/>
      <right/>
      <top style="thin">
        <color auto="1"/>
      </top>
      <bottom style="double">
        <color auto="1"/>
      </bottom>
      <diagonal/>
    </border>
    <border>
      <left/>
      <right/>
      <top/>
      <bottom style="thin">
        <color indexed="64"/>
      </bottom>
      <diagonal/>
    </border>
    <border>
      <left/>
      <right/>
      <top style="thin">
        <color rgb="FF000000"/>
      </top>
      <bottom/>
      <diagonal/>
    </border>
    <border>
      <left/>
      <right/>
      <top/>
      <bottom style="thin">
        <color rgb="FF000000"/>
      </bottom>
      <diagonal/>
    </border>
    <border>
      <left/>
      <right/>
      <top style="hair">
        <color auto="1"/>
      </top>
      <bottom style="thin">
        <color indexed="64"/>
      </bottom>
      <diagonal/>
    </border>
    <border>
      <left/>
      <right/>
      <top style="hair">
        <color auto="1"/>
      </top>
      <bottom style="hair">
        <color auto="1"/>
      </bottom>
      <diagonal/>
    </border>
    <border>
      <left/>
      <right/>
      <top style="thin">
        <color auto="1"/>
      </top>
      <bottom style="hair">
        <color auto="1"/>
      </bottom>
      <diagonal/>
    </border>
    <border>
      <left/>
      <right/>
      <top/>
      <bottom style="hair">
        <color auto="1"/>
      </bottom>
      <diagonal/>
    </border>
    <border>
      <left/>
      <right/>
      <top style="double">
        <color auto="1"/>
      </top>
      <bottom style="thin">
        <color auto="1"/>
      </bottom>
      <diagonal/>
    </border>
    <border>
      <left/>
      <right/>
      <top style="hair">
        <color auto="1"/>
      </top>
      <bottom/>
      <diagonal/>
    </border>
    <border>
      <left/>
      <right/>
      <top style="double">
        <color auto="1"/>
      </top>
      <bottom style="hair">
        <color auto="1"/>
      </bottom>
      <diagonal/>
    </border>
    <border>
      <left/>
      <right/>
      <top style="double">
        <color auto="1"/>
      </top>
      <bottom/>
      <diagonal/>
    </border>
    <border diagonalUp="1">
      <left/>
      <right/>
      <top style="thin">
        <color auto="1"/>
      </top>
      <bottom style="thin">
        <color auto="1"/>
      </bottom>
      <diagonal style="thin">
        <color auto="1"/>
      </diagonal>
    </border>
    <border>
      <left/>
      <right/>
      <top style="thin">
        <color auto="1"/>
      </top>
      <bottom style="thin">
        <color rgb="FF000000"/>
      </bottom>
      <diagonal/>
    </border>
    <border>
      <left/>
      <right/>
      <top style="thin">
        <color rgb="FF000000"/>
      </top>
      <bottom style="hair">
        <color rgb="FF000000"/>
      </bottom>
      <diagonal/>
    </border>
    <border>
      <left/>
      <right/>
      <top style="hair">
        <color rgb="FF000000"/>
      </top>
      <bottom style="hair">
        <color rgb="FF000000"/>
      </bottom>
      <diagonal/>
    </border>
    <border>
      <left/>
      <right/>
      <top style="hair">
        <color rgb="FF000000"/>
      </top>
      <bottom style="thin">
        <color rgb="FF000000"/>
      </bottom>
      <diagonal/>
    </border>
    <border>
      <left/>
      <right/>
      <top style="hair">
        <color rgb="FF000000"/>
      </top>
      <bottom/>
      <diagonal/>
    </border>
    <border>
      <left/>
      <right/>
      <top/>
      <bottom style="hair">
        <color rgb="FF000000"/>
      </bottom>
      <diagonal/>
    </border>
    <border>
      <left/>
      <right/>
      <top style="thin">
        <color rgb="FF000000"/>
      </top>
      <bottom style="double">
        <color rgb="FF000000"/>
      </bottom>
      <diagonal/>
    </border>
    <border diagonalUp="1">
      <left/>
      <right/>
      <top style="thin">
        <color rgb="FF000000"/>
      </top>
      <bottom/>
      <diagonal style="thin">
        <color rgb="FF000000"/>
      </diagonal>
    </border>
    <border diagonalUp="1">
      <left/>
      <right/>
      <top/>
      <bottom style="thin">
        <color rgb="FF000000"/>
      </bottom>
      <diagonal style="thin">
        <color rgb="FF000000"/>
      </diagonal>
    </border>
    <border>
      <left/>
      <right/>
      <top style="double">
        <color rgb="FF000000"/>
      </top>
      <bottom style="hair">
        <color rgb="FF000000"/>
      </bottom>
      <diagonal/>
    </border>
    <border>
      <left/>
      <right/>
      <top style="hair">
        <color auto="1"/>
      </top>
      <bottom style="hair">
        <color rgb="FF000000"/>
      </bottom>
      <diagonal/>
    </border>
  </borders>
  <cellStyleXfs count="7">
    <xf numFmtId="0" fontId="0" fillId="0" borderId="0"/>
    <xf numFmtId="43" fontId="8" fillId="0" borderId="0" applyFont="0" applyFill="0" applyBorder="0" applyAlignment="0" applyProtection="0"/>
    <xf numFmtId="9" fontId="8" fillId="0" borderId="0" applyFont="0" applyFill="0" applyBorder="0" applyAlignment="0" applyProtection="0"/>
    <xf numFmtId="0" fontId="11" fillId="0" borderId="0"/>
    <xf numFmtId="0" fontId="11" fillId="0" borderId="0"/>
    <xf numFmtId="0" fontId="11" fillId="0" borderId="0"/>
    <xf numFmtId="0" fontId="8" fillId="0" borderId="0"/>
  </cellStyleXfs>
  <cellXfs count="371">
    <xf numFmtId="0" fontId="0" fillId="0" borderId="0" xfId="0"/>
    <xf numFmtId="0" fontId="1" fillId="0" borderId="0" xfId="0" applyFont="1"/>
    <xf numFmtId="0" fontId="2" fillId="0" borderId="0" xfId="0" applyFont="1" applyAlignment="1">
      <alignment horizontal="left" vertical="center"/>
    </xf>
    <xf numFmtId="0" fontId="5" fillId="0" borderId="0" xfId="0" applyFont="1"/>
    <xf numFmtId="0" fontId="9" fillId="0" borderId="0" xfId="0" applyFont="1"/>
    <xf numFmtId="0" fontId="3" fillId="0" borderId="0" xfId="0" applyFont="1"/>
    <xf numFmtId="164" fontId="1" fillId="0" borderId="0" xfId="1" applyNumberFormat="1" applyFont="1" applyFill="1" applyBorder="1"/>
    <xf numFmtId="0" fontId="1" fillId="0" borderId="0" xfId="0" applyFont="1" applyAlignment="1">
      <alignment horizontal="center" wrapText="1"/>
    </xf>
    <xf numFmtId="167" fontId="1" fillId="0" borderId="0" xfId="0" applyNumberFormat="1" applyFont="1"/>
    <xf numFmtId="0" fontId="14" fillId="0" borderId="0" xfId="0" applyFont="1"/>
    <xf numFmtId="0" fontId="4" fillId="0" borderId="0" xfId="0" applyFont="1"/>
    <xf numFmtId="164" fontId="9" fillId="0" borderId="0" xfId="1" applyNumberFormat="1" applyFont="1" applyFill="1" applyBorder="1" applyAlignment="1">
      <alignment horizontal="right"/>
    </xf>
    <xf numFmtId="0" fontId="1" fillId="2" borderId="0" xfId="0" applyFont="1" applyFill="1"/>
    <xf numFmtId="164" fontId="9" fillId="0" borderId="0" xfId="1" quotePrefix="1" applyNumberFormat="1" applyFont="1" applyFill="1" applyBorder="1" applyAlignment="1"/>
    <xf numFmtId="164" fontId="9" fillId="0" borderId="0" xfId="1" applyNumberFormat="1" applyFont="1" applyFill="1" applyBorder="1" applyAlignment="1"/>
    <xf numFmtId="0" fontId="14" fillId="0" borderId="0" xfId="0" applyFont="1" applyAlignment="1">
      <alignment vertical="top"/>
    </xf>
    <xf numFmtId="0" fontId="17" fillId="0" borderId="0" xfId="0" applyFont="1"/>
    <xf numFmtId="0" fontId="1" fillId="0" borderId="0" xfId="0" applyFont="1" applyAlignment="1">
      <alignment vertical="top"/>
    </xf>
    <xf numFmtId="0" fontId="1" fillId="0" borderId="0" xfId="0" applyFont="1" applyAlignment="1">
      <alignment vertical="top" wrapText="1"/>
    </xf>
    <xf numFmtId="0" fontId="13" fillId="0" borderId="0" xfId="0" applyFont="1"/>
    <xf numFmtId="0" fontId="21" fillId="0" borderId="0" xfId="0" applyFont="1"/>
    <xf numFmtId="0" fontId="1" fillId="0" borderId="0" xfId="0" applyFont="1" applyAlignment="1">
      <alignment vertical="center"/>
    </xf>
    <xf numFmtId="168" fontId="1" fillId="2" borderId="8" xfId="1" applyNumberFormat="1" applyFont="1" applyFill="1" applyBorder="1" applyAlignment="1">
      <alignment horizontal="right"/>
    </xf>
    <xf numFmtId="16" fontId="1" fillId="2" borderId="8" xfId="0" applyNumberFormat="1" applyFont="1" applyFill="1" applyBorder="1" applyAlignment="1">
      <alignment horizontal="left" vertical="center" wrapText="1" indent="1"/>
    </xf>
    <xf numFmtId="0" fontId="1" fillId="2" borderId="8" xfId="0" applyFont="1" applyFill="1" applyBorder="1" applyAlignment="1">
      <alignment horizontal="left" vertical="center" indent="1"/>
    </xf>
    <xf numFmtId="16" fontId="1" fillId="2" borderId="9" xfId="0" applyNumberFormat="1" applyFont="1" applyFill="1" applyBorder="1" applyAlignment="1">
      <alignment horizontal="left" vertical="center" wrapText="1" indent="1"/>
    </xf>
    <xf numFmtId="16" fontId="1" fillId="2" borderId="7" xfId="0" applyNumberFormat="1" applyFont="1" applyFill="1" applyBorder="1" applyAlignment="1">
      <alignment horizontal="left" vertical="center" wrapText="1" indent="1"/>
    </xf>
    <xf numFmtId="0" fontId="4" fillId="3" borderId="1" xfId="0" applyFont="1" applyFill="1" applyBorder="1"/>
    <xf numFmtId="0" fontId="4" fillId="4" borderId="1" xfId="0" applyFont="1" applyFill="1" applyBorder="1"/>
    <xf numFmtId="0" fontId="1" fillId="2" borderId="9" xfId="0" applyFont="1" applyFill="1" applyBorder="1" applyAlignment="1">
      <alignment horizontal="left" wrapText="1" indent="2"/>
    </xf>
    <xf numFmtId="0" fontId="1" fillId="2" borderId="8" xfId="0" applyFont="1" applyFill="1" applyBorder="1" applyAlignment="1">
      <alignment horizontal="left" wrapText="1" indent="2"/>
    </xf>
    <xf numFmtId="0" fontId="1" fillId="2" borderId="7" xfId="0" applyFont="1" applyFill="1" applyBorder="1" applyAlignment="1">
      <alignment horizontal="left" wrapText="1" indent="2"/>
    </xf>
    <xf numFmtId="3" fontId="6" fillId="0" borderId="0" xfId="0" applyNumberFormat="1" applyFont="1"/>
    <xf numFmtId="0" fontId="1" fillId="2" borderId="9" xfId="1" applyNumberFormat="1" applyFont="1" applyFill="1" applyBorder="1" applyAlignment="1">
      <alignment horizontal="left" wrapText="1" indent="2"/>
    </xf>
    <xf numFmtId="0" fontId="1" fillId="2" borderId="7" xfId="1" applyNumberFormat="1" applyFont="1" applyFill="1" applyBorder="1" applyAlignment="1">
      <alignment horizontal="left" wrapText="1" indent="2"/>
    </xf>
    <xf numFmtId="3" fontId="1" fillId="2" borderId="9" xfId="1" quotePrefix="1" applyNumberFormat="1" applyFont="1" applyFill="1" applyBorder="1" applyAlignment="1">
      <alignment horizontal="right" vertical="center"/>
    </xf>
    <xf numFmtId="3" fontId="1" fillId="2" borderId="8" xfId="1" quotePrefix="1" applyNumberFormat="1" applyFont="1" applyFill="1" applyBorder="1" applyAlignment="1">
      <alignment horizontal="right" vertical="center"/>
    </xf>
    <xf numFmtId="3" fontId="1" fillId="2" borderId="8" xfId="1" applyNumberFormat="1" applyFont="1" applyFill="1" applyBorder="1" applyAlignment="1">
      <alignment horizontal="right" vertical="center"/>
    </xf>
    <xf numFmtId="168" fontId="1" fillId="2" borderId="8" xfId="0" applyNumberFormat="1" applyFont="1" applyFill="1" applyBorder="1" applyAlignment="1">
      <alignment horizontal="left"/>
    </xf>
    <xf numFmtId="168" fontId="1" fillId="2" borderId="8" xfId="0" applyNumberFormat="1" applyFont="1" applyFill="1" applyBorder="1" applyAlignment="1">
      <alignment horizontal="right" vertical="center"/>
    </xf>
    <xf numFmtId="168" fontId="1" fillId="2" borderId="8" xfId="2" applyNumberFormat="1" applyFont="1" applyFill="1" applyBorder="1" applyAlignment="1">
      <alignment horizontal="right" vertical="center"/>
    </xf>
    <xf numFmtId="168" fontId="1" fillId="2" borderId="7" xfId="0" applyNumberFormat="1" applyFont="1" applyFill="1" applyBorder="1" applyAlignment="1">
      <alignment horizontal="left"/>
    </xf>
    <xf numFmtId="168" fontId="1" fillId="2" borderId="7" xfId="0" applyNumberFormat="1" applyFont="1" applyFill="1" applyBorder="1" applyAlignment="1">
      <alignment horizontal="right" vertical="center"/>
    </xf>
    <xf numFmtId="37" fontId="1" fillId="2" borderId="9" xfId="1" quotePrefix="1" applyNumberFormat="1" applyFont="1" applyFill="1" applyBorder="1" applyAlignment="1">
      <alignment horizontal="right"/>
    </xf>
    <xf numFmtId="37" fontId="1" fillId="2" borderId="7" xfId="1" quotePrefix="1" applyNumberFormat="1" applyFont="1" applyFill="1" applyBorder="1" applyAlignment="1">
      <alignment horizontal="right"/>
    </xf>
    <xf numFmtId="167" fontId="1" fillId="2" borderId="8" xfId="0" applyNumberFormat="1" applyFont="1" applyFill="1" applyBorder="1" applyAlignment="1">
      <alignment horizontal="left" wrapText="1" indent="2"/>
    </xf>
    <xf numFmtId="0" fontId="1" fillId="2" borderId="9" xfId="0" applyFont="1" applyFill="1" applyBorder="1"/>
    <xf numFmtId="0" fontId="1" fillId="2" borderId="8" xfId="0" applyFont="1" applyFill="1" applyBorder="1"/>
    <xf numFmtId="0" fontId="1" fillId="2" borderId="7" xfId="0" applyFont="1" applyFill="1" applyBorder="1"/>
    <xf numFmtId="0" fontId="1" fillId="2" borderId="7" xfId="0" applyFont="1" applyFill="1" applyBorder="1" applyAlignment="1">
      <alignment horizontal="right"/>
    </xf>
    <xf numFmtId="0" fontId="20" fillId="0" borderId="0" xfId="0" applyFont="1" applyAlignment="1">
      <alignment horizontal="left" vertical="top"/>
    </xf>
    <xf numFmtId="0" fontId="12" fillId="2" borderId="9" xfId="0" applyFont="1" applyFill="1" applyBorder="1" applyAlignment="1">
      <alignment horizontal="right" vertical="center" wrapText="1"/>
    </xf>
    <xf numFmtId="0" fontId="12" fillId="2" borderId="7" xfId="0" applyFont="1" applyFill="1" applyBorder="1" applyAlignment="1">
      <alignment horizontal="right" vertical="center" wrapText="1"/>
    </xf>
    <xf numFmtId="0" fontId="9" fillId="2" borderId="9" xfId="0" applyFont="1" applyFill="1" applyBorder="1"/>
    <xf numFmtId="0" fontId="9" fillId="2" borderId="8" xfId="0" applyFont="1" applyFill="1" applyBorder="1"/>
    <xf numFmtId="0" fontId="9" fillId="2" borderId="7" xfId="0" applyFont="1" applyFill="1" applyBorder="1"/>
    <xf numFmtId="0" fontId="4" fillId="4" borderId="4" xfId="0" applyFont="1" applyFill="1" applyBorder="1"/>
    <xf numFmtId="164" fontId="4" fillId="4" borderId="4" xfId="0" applyNumberFormat="1" applyFont="1" applyFill="1" applyBorder="1"/>
    <xf numFmtId="164" fontId="4" fillId="3" borderId="1" xfId="1" applyNumberFormat="1" applyFont="1" applyFill="1" applyBorder="1"/>
    <xf numFmtId="164" fontId="1" fillId="4" borderId="1" xfId="1" applyNumberFormat="1" applyFont="1" applyFill="1" applyBorder="1"/>
    <xf numFmtId="164" fontId="9" fillId="2" borderId="9" xfId="1" applyNumberFormat="1" applyFont="1" applyFill="1" applyBorder="1" applyAlignment="1">
      <alignment horizontal="right"/>
    </xf>
    <xf numFmtId="164" fontId="9" fillId="2" borderId="8" xfId="1" applyNumberFormat="1" applyFont="1" applyFill="1" applyBorder="1" applyAlignment="1">
      <alignment horizontal="right"/>
    </xf>
    <xf numFmtId="164" fontId="9" fillId="2" borderId="8" xfId="1" quotePrefix="1" applyNumberFormat="1" applyFont="1" applyFill="1" applyBorder="1" applyAlignment="1">
      <alignment horizontal="right"/>
    </xf>
    <xf numFmtId="164" fontId="9" fillId="2" borderId="7" xfId="1" applyNumberFormat="1" applyFont="1" applyFill="1" applyBorder="1" applyAlignment="1">
      <alignment horizontal="right"/>
    </xf>
    <xf numFmtId="164" fontId="9" fillId="4" borderId="1" xfId="1" applyNumberFormat="1" applyFont="1" applyFill="1" applyBorder="1"/>
    <xf numFmtId="165" fontId="1" fillId="2" borderId="8" xfId="1" applyNumberFormat="1" applyFont="1" applyFill="1" applyBorder="1" applyAlignment="1">
      <alignment horizontal="right"/>
    </xf>
    <xf numFmtId="0" fontId="9" fillId="4" borderId="1" xfId="0" applyFont="1" applyFill="1" applyBorder="1"/>
    <xf numFmtId="165" fontId="4" fillId="3" borderId="1" xfId="1" applyNumberFormat="1" applyFont="1" applyFill="1" applyBorder="1"/>
    <xf numFmtId="0" fontId="4" fillId="3" borderId="4" xfId="0" applyFont="1" applyFill="1" applyBorder="1"/>
    <xf numFmtId="165" fontId="4" fillId="3" borderId="4" xfId="0" applyNumberFormat="1" applyFont="1" applyFill="1" applyBorder="1"/>
    <xf numFmtId="3" fontId="4" fillId="3" borderId="1" xfId="0" applyNumberFormat="1" applyFont="1" applyFill="1" applyBorder="1" applyAlignment="1">
      <alignment horizontal="right"/>
    </xf>
    <xf numFmtId="164" fontId="1" fillId="2" borderId="9" xfId="1" applyNumberFormat="1" applyFont="1" applyFill="1" applyBorder="1" applyAlignment="1">
      <alignment horizontal="right"/>
    </xf>
    <xf numFmtId="37" fontId="1" fillId="2" borderId="8" xfId="1" quotePrefix="1" applyNumberFormat="1" applyFont="1" applyFill="1" applyBorder="1" applyAlignment="1">
      <alignment horizontal="right"/>
    </xf>
    <xf numFmtId="164" fontId="1" fillId="2" borderId="8" xfId="1" applyNumberFormat="1" applyFont="1" applyFill="1" applyBorder="1" applyAlignment="1">
      <alignment horizontal="right"/>
    </xf>
    <xf numFmtId="168" fontId="9" fillId="2" borderId="8" xfId="0" applyNumberFormat="1" applyFont="1" applyFill="1" applyBorder="1" applyAlignment="1">
      <alignment horizontal="right"/>
    </xf>
    <xf numFmtId="168" fontId="9" fillId="2" borderId="8" xfId="2" applyNumberFormat="1" applyFont="1" applyFill="1" applyBorder="1" applyAlignment="1">
      <alignment horizontal="right" vertical="center"/>
    </xf>
    <xf numFmtId="168" fontId="1" fillId="2" borderId="9" xfId="0" applyNumberFormat="1" applyFont="1" applyFill="1" applyBorder="1" applyAlignment="1">
      <alignment horizontal="right" vertical="center"/>
    </xf>
    <xf numFmtId="168" fontId="1" fillId="2" borderId="8" xfId="2" quotePrefix="1" applyNumberFormat="1" applyFont="1" applyFill="1" applyBorder="1" applyAlignment="1">
      <alignment horizontal="right" vertical="center"/>
    </xf>
    <xf numFmtId="168" fontId="1" fillId="2" borderId="7" xfId="2" applyNumberFormat="1" applyFont="1" applyFill="1" applyBorder="1" applyAlignment="1">
      <alignment horizontal="right" vertical="center"/>
    </xf>
    <xf numFmtId="3" fontId="1" fillId="2" borderId="9" xfId="1" applyNumberFormat="1" applyFont="1" applyFill="1" applyBorder="1" applyAlignment="1">
      <alignment horizontal="right" vertical="center"/>
    </xf>
    <xf numFmtId="168" fontId="1" fillId="2" borderId="9" xfId="0" applyNumberFormat="1" applyFont="1" applyFill="1" applyBorder="1" applyAlignment="1">
      <alignment horizontal="left"/>
    </xf>
    <xf numFmtId="37" fontId="1" fillId="2" borderId="9" xfId="1" quotePrefix="1" applyNumberFormat="1" applyFont="1" applyFill="1" applyBorder="1" applyAlignment="1">
      <alignment vertical="center"/>
    </xf>
    <xf numFmtId="0" fontId="1" fillId="2" borderId="8" xfId="0" applyFont="1" applyFill="1" applyBorder="1" applyAlignment="1">
      <alignment horizontal="left" indent="1"/>
    </xf>
    <xf numFmtId="37" fontId="1" fillId="2" borderId="8" xfId="1" quotePrefix="1" applyNumberFormat="1" applyFont="1" applyFill="1" applyBorder="1" applyAlignment="1">
      <alignment vertical="center"/>
    </xf>
    <xf numFmtId="0" fontId="1" fillId="2" borderId="7" xfId="0" applyFont="1" applyFill="1" applyBorder="1" applyAlignment="1">
      <alignment horizontal="left" indent="1"/>
    </xf>
    <xf numFmtId="37" fontId="1" fillId="2" borderId="7" xfId="1" quotePrefix="1" applyNumberFormat="1" applyFont="1" applyFill="1" applyBorder="1" applyAlignment="1">
      <alignment vertical="center"/>
    </xf>
    <xf numFmtId="37" fontId="1" fillId="2" borderId="9" xfId="1" quotePrefix="1" applyNumberFormat="1" applyFont="1" applyFill="1" applyBorder="1" applyAlignment="1">
      <alignment horizontal="right" vertical="center"/>
    </xf>
    <xf numFmtId="164" fontId="1" fillId="2" borderId="9" xfId="1" applyNumberFormat="1" applyFont="1" applyFill="1" applyBorder="1" applyAlignment="1">
      <alignment horizontal="right" vertical="center"/>
    </xf>
    <xf numFmtId="37" fontId="1" fillId="2" borderId="8" xfId="1" quotePrefix="1" applyNumberFormat="1" applyFont="1" applyFill="1" applyBorder="1" applyAlignment="1">
      <alignment horizontal="right" vertical="center"/>
    </xf>
    <xf numFmtId="164" fontId="1" fillId="2" borderId="8" xfId="1" applyNumberFormat="1" applyFont="1" applyFill="1" applyBorder="1" applyAlignment="1">
      <alignment horizontal="right" vertical="center"/>
    </xf>
    <xf numFmtId="0" fontId="1" fillId="2" borderId="9" xfId="0" applyFont="1" applyFill="1" applyBorder="1" applyAlignment="1">
      <alignment horizontal="left"/>
    </xf>
    <xf numFmtId="0" fontId="1" fillId="2" borderId="8" xfId="0" applyFont="1" applyFill="1" applyBorder="1" applyAlignment="1">
      <alignment horizontal="left"/>
    </xf>
    <xf numFmtId="0" fontId="1" fillId="2" borderId="7" xfId="0" applyFont="1" applyFill="1" applyBorder="1" applyAlignment="1">
      <alignment horizontal="left"/>
    </xf>
    <xf numFmtId="0" fontId="1" fillId="2" borderId="9" xfId="0" applyFont="1" applyFill="1" applyBorder="1" applyAlignment="1">
      <alignment horizontal="left" indent="2"/>
    </xf>
    <xf numFmtId="0" fontId="1" fillId="2" borderId="7" xfId="0" applyFont="1" applyFill="1" applyBorder="1" applyAlignment="1">
      <alignment horizontal="left" indent="2"/>
    </xf>
    <xf numFmtId="0" fontId="1" fillId="2" borderId="8" xfId="0" applyFont="1" applyFill="1" applyBorder="1" applyAlignment="1">
      <alignment horizontal="left" indent="2"/>
    </xf>
    <xf numFmtId="0" fontId="1" fillId="2" borderId="9" xfId="0" applyFont="1" applyFill="1" applyBorder="1" applyAlignment="1">
      <alignment horizontal="right"/>
    </xf>
    <xf numFmtId="0" fontId="1" fillId="2" borderId="8" xfId="0" applyFont="1" applyFill="1" applyBorder="1" applyAlignment="1">
      <alignment horizontal="right"/>
    </xf>
    <xf numFmtId="0" fontId="15" fillId="3" borderId="1" xfId="0" applyFont="1" applyFill="1" applyBorder="1" applyAlignment="1">
      <alignment vertical="top"/>
    </xf>
    <xf numFmtId="0" fontId="9" fillId="2" borderId="9" xfId="0" applyFont="1" applyFill="1" applyBorder="1" applyAlignment="1">
      <alignment horizontal="left" vertical="top"/>
    </xf>
    <xf numFmtId="0" fontId="9" fillId="2" borderId="8" xfId="0" applyFont="1" applyFill="1" applyBorder="1" applyAlignment="1">
      <alignment horizontal="left" vertical="top"/>
    </xf>
    <xf numFmtId="0" fontId="9" fillId="2" borderId="7" xfId="0" applyFont="1" applyFill="1" applyBorder="1" applyAlignment="1">
      <alignment horizontal="left" vertical="top"/>
    </xf>
    <xf numFmtId="165" fontId="9" fillId="2" borderId="8" xfId="1" applyNumberFormat="1" applyFont="1" applyFill="1" applyBorder="1" applyAlignment="1">
      <alignment horizontal="right"/>
    </xf>
    <xf numFmtId="168" fontId="9" fillId="2" borderId="8" xfId="2" quotePrefix="1" applyNumberFormat="1" applyFont="1" applyFill="1" applyBorder="1" applyAlignment="1">
      <alignment horizontal="right"/>
    </xf>
    <xf numFmtId="0" fontId="20" fillId="2" borderId="0" xfId="0" applyFont="1" applyFill="1"/>
    <xf numFmtId="0" fontId="23" fillId="2" borderId="0" xfId="0" applyFont="1" applyFill="1"/>
    <xf numFmtId="0" fontId="5" fillId="2" borderId="0" xfId="0" applyFont="1" applyFill="1"/>
    <xf numFmtId="0" fontId="22" fillId="2" borderId="0" xfId="0" applyFont="1" applyFill="1"/>
    <xf numFmtId="0" fontId="2" fillId="2" borderId="0" xfId="0" applyFont="1" applyFill="1" applyAlignment="1">
      <alignment horizontal="left" vertical="center"/>
    </xf>
    <xf numFmtId="0" fontId="20" fillId="2" borderId="0" xfId="0" applyFont="1" applyFill="1" applyAlignment="1">
      <alignment horizontal="left" vertical="top"/>
    </xf>
    <xf numFmtId="0" fontId="21" fillId="2" borderId="0" xfId="0" applyFont="1" applyFill="1"/>
    <xf numFmtId="3" fontId="6" fillId="2" borderId="0" xfId="0" applyNumberFormat="1" applyFont="1" applyFill="1"/>
    <xf numFmtId="0" fontId="2" fillId="2" borderId="0" xfId="0" applyFont="1" applyFill="1"/>
    <xf numFmtId="0" fontId="10" fillId="2" borderId="0" xfId="0" applyFont="1" applyFill="1"/>
    <xf numFmtId="0" fontId="1" fillId="2" borderId="0" xfId="0" applyFont="1" applyFill="1" applyAlignment="1">
      <alignment horizontal="left" vertical="top" wrapText="1"/>
    </xf>
    <xf numFmtId="0" fontId="1" fillId="2" borderId="9" xfId="0" quotePrefix="1" applyFont="1" applyFill="1" applyBorder="1" applyAlignment="1">
      <alignment horizontal="center" vertical="center"/>
    </xf>
    <xf numFmtId="0" fontId="1" fillId="2" borderId="8" xfId="0" quotePrefix="1" applyFont="1" applyFill="1" applyBorder="1" applyAlignment="1">
      <alignment horizontal="center" vertical="center"/>
    </xf>
    <xf numFmtId="0" fontId="23" fillId="0" borderId="0" xfId="0" applyFont="1"/>
    <xf numFmtId="0" fontId="22" fillId="0" borderId="0" xfId="0" applyFont="1"/>
    <xf numFmtId="164" fontId="1" fillId="2" borderId="9" xfId="1" applyNumberFormat="1" applyFont="1" applyFill="1" applyBorder="1" applyAlignment="1"/>
    <xf numFmtId="164" fontId="1" fillId="2" borderId="9" xfId="1" applyNumberFormat="1" applyFont="1" applyFill="1" applyBorder="1" applyAlignment="1">
      <alignment horizontal="center" vertical="center"/>
    </xf>
    <xf numFmtId="169" fontId="4" fillId="0" borderId="0" xfId="1" applyNumberFormat="1" applyFont="1" applyFill="1" applyBorder="1"/>
    <xf numFmtId="164" fontId="1" fillId="2" borderId="8" xfId="1" applyNumberFormat="1" applyFont="1" applyFill="1" applyBorder="1" applyAlignment="1">
      <alignment horizontal="left"/>
    </xf>
    <xf numFmtId="164" fontId="1" fillId="2" borderId="8" xfId="1" applyNumberFormat="1" applyFont="1" applyFill="1" applyBorder="1" applyAlignment="1">
      <alignment horizontal="center"/>
    </xf>
    <xf numFmtId="164" fontId="1" fillId="2" borderId="8" xfId="1" applyNumberFormat="1" applyFont="1" applyFill="1" applyBorder="1" applyAlignment="1">
      <alignment horizontal="center" vertical="center"/>
    </xf>
    <xf numFmtId="165" fontId="1" fillId="2" borderId="8" xfId="1" applyNumberFormat="1" applyFont="1" applyFill="1" applyBorder="1" applyAlignment="1">
      <alignment horizontal="center"/>
    </xf>
    <xf numFmtId="164" fontId="1" fillId="2" borderId="7" xfId="1" applyNumberFormat="1" applyFont="1" applyFill="1" applyBorder="1" applyAlignment="1">
      <alignment horizontal="left" vertical="center"/>
    </xf>
    <xf numFmtId="165" fontId="1" fillId="2" borderId="7" xfId="1" applyNumberFormat="1" applyFont="1" applyFill="1" applyBorder="1" applyAlignment="1">
      <alignment horizontal="right" vertical="center"/>
    </xf>
    <xf numFmtId="165" fontId="1" fillId="2" borderId="7" xfId="1" applyNumberFormat="1" applyFont="1" applyFill="1" applyBorder="1" applyAlignment="1">
      <alignment horizontal="center" vertical="center"/>
    </xf>
    <xf numFmtId="165" fontId="18" fillId="3" borderId="1" xfId="1" applyNumberFormat="1" applyFont="1" applyFill="1" applyBorder="1"/>
    <xf numFmtId="165" fontId="12" fillId="2" borderId="9" xfId="1" applyNumberFormat="1" applyFont="1" applyFill="1" applyBorder="1" applyAlignment="1">
      <alignment horizontal="center" vertical="center"/>
    </xf>
    <xf numFmtId="0" fontId="1" fillId="0" borderId="0" xfId="0" applyFont="1" applyAlignment="1">
      <alignment horizontal="right"/>
    </xf>
    <xf numFmtId="165" fontId="12" fillId="2" borderId="8" xfId="1" applyNumberFormat="1" applyFont="1" applyFill="1" applyBorder="1" applyAlignment="1">
      <alignment horizontal="center" vertical="center"/>
    </xf>
    <xf numFmtId="165" fontId="12" fillId="2" borderId="8" xfId="1" applyNumberFormat="1" applyFont="1" applyFill="1" applyBorder="1" applyAlignment="1">
      <alignment horizontal="right" vertical="center"/>
    </xf>
    <xf numFmtId="165" fontId="12" fillId="2" borderId="7" xfId="1" applyNumberFormat="1" applyFont="1" applyFill="1" applyBorder="1" applyAlignment="1">
      <alignment horizontal="center" vertical="center"/>
    </xf>
    <xf numFmtId="165" fontId="18" fillId="3" borderId="1" xfId="0" applyNumberFormat="1" applyFont="1" applyFill="1" applyBorder="1"/>
    <xf numFmtId="164" fontId="1" fillId="2" borderId="9" xfId="1" quotePrefix="1" applyNumberFormat="1" applyFont="1" applyFill="1" applyBorder="1" applyAlignment="1">
      <alignment horizontal="center" vertical="center"/>
    </xf>
    <xf numFmtId="164" fontId="1" fillId="2" borderId="8" xfId="1" quotePrefix="1" applyNumberFormat="1" applyFont="1" applyFill="1" applyBorder="1" applyAlignment="1">
      <alignment horizontal="center" vertical="center"/>
    </xf>
    <xf numFmtId="9" fontId="1" fillId="0" borderId="0" xfId="2" applyFont="1"/>
    <xf numFmtId="0" fontId="12" fillId="2" borderId="8" xfId="0" applyFont="1" applyFill="1" applyBorder="1" applyAlignment="1">
      <alignment horizontal="right" vertical="center" wrapText="1"/>
    </xf>
    <xf numFmtId="167" fontId="1" fillId="0" borderId="0" xfId="1" applyNumberFormat="1" applyFont="1" applyFill="1" applyBorder="1"/>
    <xf numFmtId="165" fontId="1" fillId="2" borderId="8" xfId="1" applyNumberFormat="1" applyFont="1" applyFill="1" applyBorder="1" applyAlignment="1">
      <alignment horizontal="center" vertical="center"/>
    </xf>
    <xf numFmtId="165" fontId="1" fillId="2" borderId="7" xfId="1" quotePrefix="1" applyNumberFormat="1" applyFont="1" applyFill="1" applyBorder="1" applyAlignment="1">
      <alignment horizontal="center" vertical="center"/>
    </xf>
    <xf numFmtId="166" fontId="18" fillId="3" borderId="1" xfId="0" applyNumberFormat="1" applyFont="1" applyFill="1" applyBorder="1"/>
    <xf numFmtId="165" fontId="1" fillId="2" borderId="9" xfId="1" quotePrefix="1" applyNumberFormat="1" applyFont="1" applyFill="1" applyBorder="1" applyAlignment="1">
      <alignment horizontal="center" vertical="center"/>
    </xf>
    <xf numFmtId="165" fontId="1" fillId="2" borderId="8" xfId="1" quotePrefix="1" applyNumberFormat="1" applyFont="1" applyFill="1" applyBorder="1" applyAlignment="1">
      <alignment horizontal="center" vertical="center"/>
    </xf>
    <xf numFmtId="164" fontId="1" fillId="2" borderId="9" xfId="1" applyNumberFormat="1" applyFont="1" applyFill="1" applyBorder="1"/>
    <xf numFmtId="164" fontId="1" fillId="2" borderId="9" xfId="1" quotePrefix="1" applyNumberFormat="1" applyFont="1" applyFill="1" applyBorder="1" applyAlignment="1">
      <alignment horizontal="right"/>
    </xf>
    <xf numFmtId="167" fontId="26" fillId="0" borderId="0" xfId="0" applyNumberFormat="1" applyFont="1" applyAlignment="1">
      <alignment vertical="center"/>
    </xf>
    <xf numFmtId="165" fontId="1" fillId="2" borderId="8" xfId="1" applyNumberFormat="1" applyFont="1" applyFill="1" applyBorder="1" applyAlignment="1">
      <alignment horizontal="right" vertical="center"/>
    </xf>
    <xf numFmtId="165" fontId="1" fillId="2" borderId="8" xfId="1" applyNumberFormat="1" applyFont="1" applyFill="1" applyBorder="1"/>
    <xf numFmtId="164" fontId="1" fillId="2" borderId="7" xfId="1" applyNumberFormat="1" applyFont="1" applyFill="1" applyBorder="1" applyAlignment="1">
      <alignment horizontal="right"/>
    </xf>
    <xf numFmtId="165" fontId="1" fillId="2" borderId="2" xfId="1" quotePrefix="1" applyNumberFormat="1" applyFont="1" applyFill="1" applyBorder="1" applyAlignment="1">
      <alignment horizontal="center" vertical="center"/>
    </xf>
    <xf numFmtId="165" fontId="1" fillId="2" borderId="10" xfId="1" quotePrefix="1" applyNumberFormat="1" applyFont="1" applyFill="1" applyBorder="1" applyAlignment="1">
      <alignment horizontal="center" vertical="center"/>
    </xf>
    <xf numFmtId="165" fontId="1" fillId="2" borderId="8" xfId="1" quotePrefix="1" applyNumberFormat="1" applyFont="1" applyFill="1" applyBorder="1" applyAlignment="1">
      <alignment horizontal="right"/>
    </xf>
    <xf numFmtId="164" fontId="1" fillId="2" borderId="8" xfId="1" quotePrefix="1" applyNumberFormat="1" applyFont="1" applyFill="1" applyBorder="1" applyAlignment="1">
      <alignment horizontal="right"/>
    </xf>
    <xf numFmtId="0" fontId="1" fillId="2" borderId="0" xfId="0" applyFont="1" applyFill="1" applyAlignment="1">
      <alignment horizontal="left" vertical="top"/>
    </xf>
    <xf numFmtId="0" fontId="3" fillId="2" borderId="0" xfId="0" applyFont="1" applyFill="1"/>
    <xf numFmtId="0" fontId="9" fillId="2" borderId="0" xfId="0" applyFont="1" applyFill="1"/>
    <xf numFmtId="165" fontId="14" fillId="0" borderId="0" xfId="1" applyNumberFormat="1" applyFont="1"/>
    <xf numFmtId="165" fontId="18" fillId="3" borderId="1" xfId="0" applyNumberFormat="1" applyFont="1" applyFill="1" applyBorder="1" applyAlignment="1">
      <alignment horizontal="left" vertical="center" indent="1"/>
    </xf>
    <xf numFmtId="0" fontId="1" fillId="0" borderId="0" xfId="0" applyFont="1" applyAlignment="1">
      <alignment horizontal="left" vertical="center" indent="1"/>
    </xf>
    <xf numFmtId="165" fontId="1" fillId="2" borderId="9" xfId="1" applyNumberFormat="1" applyFont="1" applyFill="1" applyBorder="1" applyAlignment="1">
      <alignment horizontal="left" vertical="center" wrapText="1" indent="1"/>
    </xf>
    <xf numFmtId="165" fontId="1" fillId="2" borderId="10" xfId="1" applyNumberFormat="1" applyFont="1" applyFill="1" applyBorder="1" applyAlignment="1">
      <alignment horizontal="left" vertical="center" wrapText="1" indent="1"/>
    </xf>
    <xf numFmtId="165" fontId="1" fillId="2" borderId="8" xfId="1" applyNumberFormat="1" applyFont="1" applyFill="1" applyBorder="1" applyAlignment="1">
      <alignment horizontal="left" vertical="center" wrapText="1" indent="1"/>
    </xf>
    <xf numFmtId="164" fontId="1" fillId="2" borderId="8" xfId="1" applyNumberFormat="1" applyFont="1" applyFill="1" applyBorder="1" applyAlignment="1">
      <alignment horizontal="left" indent="1"/>
    </xf>
    <xf numFmtId="164" fontId="18" fillId="4" borderId="1" xfId="0" applyNumberFormat="1" applyFont="1" applyFill="1" applyBorder="1"/>
    <xf numFmtId="165" fontId="18" fillId="4" borderId="1" xfId="1" applyNumberFormat="1" applyFont="1" applyFill="1" applyBorder="1"/>
    <xf numFmtId="164" fontId="1" fillId="2" borderId="9" xfId="1" applyNumberFormat="1" applyFont="1" applyFill="1" applyBorder="1" applyAlignment="1">
      <alignment vertical="center"/>
    </xf>
    <xf numFmtId="164" fontId="1" fillId="2" borderId="9" xfId="1" quotePrefix="1" applyNumberFormat="1" applyFont="1" applyFill="1" applyBorder="1" applyAlignment="1">
      <alignment horizontal="right" vertical="center"/>
    </xf>
    <xf numFmtId="164" fontId="1" fillId="2" borderId="8" xfId="1" applyNumberFormat="1" applyFont="1" applyFill="1" applyBorder="1" applyAlignment="1">
      <alignment vertical="center"/>
    </xf>
    <xf numFmtId="165" fontId="1" fillId="2" borderId="8" xfId="1" quotePrefix="1" applyNumberFormat="1" applyFont="1" applyFill="1" applyBorder="1" applyAlignment="1">
      <alignment horizontal="right" vertical="center"/>
    </xf>
    <xf numFmtId="164" fontId="1" fillId="2" borderId="8" xfId="1" quotePrefix="1" applyNumberFormat="1" applyFont="1" applyFill="1" applyBorder="1" applyAlignment="1">
      <alignment horizontal="right" vertical="center"/>
    </xf>
    <xf numFmtId="164" fontId="1" fillId="2" borderId="7" xfId="1" applyNumberFormat="1" applyFont="1" applyFill="1" applyBorder="1" applyAlignment="1">
      <alignment vertical="center"/>
    </xf>
    <xf numFmtId="165" fontId="1" fillId="2" borderId="7" xfId="1" applyNumberFormat="1" applyFont="1" applyFill="1" applyBorder="1" applyAlignment="1">
      <alignment vertical="center"/>
    </xf>
    <xf numFmtId="165" fontId="1" fillId="2" borderId="7" xfId="1" quotePrefix="1" applyNumberFormat="1" applyFont="1" applyFill="1" applyBorder="1" applyAlignment="1">
      <alignment horizontal="right" vertical="center"/>
    </xf>
    <xf numFmtId="0" fontId="4" fillId="4" borderId="1" xfId="0" applyFont="1" applyFill="1" applyBorder="1" applyAlignment="1">
      <alignment vertical="center"/>
    </xf>
    <xf numFmtId="165" fontId="18" fillId="4" borderId="1" xfId="1" applyNumberFormat="1" applyFont="1" applyFill="1" applyBorder="1" applyAlignment="1">
      <alignment vertical="center"/>
    </xf>
    <xf numFmtId="0" fontId="6" fillId="2" borderId="0" xfId="0" applyFont="1" applyFill="1" applyAlignment="1">
      <alignment horizontal="left" vertical="center"/>
    </xf>
    <xf numFmtId="164" fontId="9" fillId="2" borderId="0" xfId="0" applyNumberFormat="1" applyFont="1" applyFill="1"/>
    <xf numFmtId="165" fontId="1" fillId="4" borderId="1" xfId="1" applyNumberFormat="1" applyFont="1" applyFill="1" applyBorder="1"/>
    <xf numFmtId="165" fontId="9" fillId="4" borderId="1" xfId="1" applyNumberFormat="1" applyFont="1" applyFill="1" applyBorder="1" applyAlignment="1">
      <alignment horizontal="center" vertical="center"/>
    </xf>
    <xf numFmtId="0" fontId="1" fillId="2" borderId="9" xfId="0" applyFont="1" applyFill="1" applyBorder="1" applyAlignment="1">
      <alignment horizontal="left" wrapText="1" indent="1"/>
    </xf>
    <xf numFmtId="0" fontId="1" fillId="2" borderId="8" xfId="0" applyFont="1" applyFill="1" applyBorder="1" applyAlignment="1">
      <alignment horizontal="left" wrapText="1" indent="1"/>
    </xf>
    <xf numFmtId="0" fontId="1" fillId="2" borderId="7" xfId="0" applyFont="1" applyFill="1" applyBorder="1" applyAlignment="1">
      <alignment horizontal="left" wrapText="1" indent="1"/>
    </xf>
    <xf numFmtId="167" fontId="1" fillId="2" borderId="9" xfId="0" applyNumberFormat="1" applyFont="1" applyFill="1" applyBorder="1" applyAlignment="1">
      <alignment horizontal="left" wrapText="1" indent="1"/>
    </xf>
    <xf numFmtId="167" fontId="1" fillId="2" borderId="7" xfId="0" applyNumberFormat="1" applyFont="1" applyFill="1" applyBorder="1" applyAlignment="1">
      <alignment horizontal="left" wrapText="1" indent="1"/>
    </xf>
    <xf numFmtId="0" fontId="1" fillId="2" borderId="9" xfId="0" applyFont="1" applyFill="1" applyBorder="1" applyAlignment="1">
      <alignment horizontal="left" indent="1"/>
    </xf>
    <xf numFmtId="0" fontId="15" fillId="4" borderId="4" xfId="0" applyFont="1" applyFill="1" applyBorder="1"/>
    <xf numFmtId="0" fontId="9" fillId="4" borderId="4" xfId="0" applyFont="1" applyFill="1" applyBorder="1"/>
    <xf numFmtId="0" fontId="15" fillId="4" borderId="4" xfId="0" applyFont="1" applyFill="1" applyBorder="1" applyAlignment="1">
      <alignment vertical="top"/>
    </xf>
    <xf numFmtId="164" fontId="9" fillId="2" borderId="9" xfId="1" applyNumberFormat="1" applyFont="1" applyFill="1" applyBorder="1"/>
    <xf numFmtId="164" fontId="9" fillId="2" borderId="8" xfId="1" applyNumberFormat="1" applyFont="1" applyFill="1" applyBorder="1"/>
    <xf numFmtId="165" fontId="9" fillId="2" borderId="7" xfId="1" applyNumberFormat="1" applyFont="1" applyFill="1" applyBorder="1"/>
    <xf numFmtId="1" fontId="9" fillId="2" borderId="0" xfId="2" applyNumberFormat="1" applyFont="1" applyFill="1" applyBorder="1"/>
    <xf numFmtId="0" fontId="1" fillId="2" borderId="13" xfId="0" applyFont="1" applyFill="1" applyBorder="1" applyAlignment="1">
      <alignment vertical="top"/>
    </xf>
    <xf numFmtId="3" fontId="1" fillId="2" borderId="13" xfId="0" applyNumberFormat="1" applyFont="1" applyFill="1" applyBorder="1" applyAlignment="1">
      <alignment vertical="top"/>
    </xf>
    <xf numFmtId="0" fontId="1" fillId="2" borderId="14" xfId="0" applyFont="1" applyFill="1" applyBorder="1" applyAlignment="1">
      <alignment horizontal="left" vertical="top" wrapText="1"/>
    </xf>
    <xf numFmtId="164" fontId="1" fillId="2" borderId="13" xfId="1" applyNumberFormat="1" applyFont="1" applyFill="1" applyBorder="1" applyAlignment="1">
      <alignment vertical="top"/>
    </xf>
    <xf numFmtId="0" fontId="1" fillId="2" borderId="14" xfId="0" applyFont="1" applyFill="1" applyBorder="1" applyAlignment="1">
      <alignment horizontal="center" vertical="top"/>
    </xf>
    <xf numFmtId="0" fontId="1" fillId="2" borderId="8" xfId="0" applyFont="1" applyFill="1" applyBorder="1" applyAlignment="1">
      <alignment horizontal="center" vertical="top" wrapText="1"/>
    </xf>
    <xf numFmtId="0" fontId="9" fillId="2" borderId="8" xfId="0" applyFont="1" applyFill="1" applyBorder="1" applyAlignment="1">
      <alignment horizontal="left" vertical="top" wrapText="1"/>
    </xf>
    <xf numFmtId="0" fontId="9" fillId="2" borderId="8" xfId="0" applyFont="1" applyFill="1" applyBorder="1" applyAlignment="1">
      <alignment vertical="top"/>
    </xf>
    <xf numFmtId="0" fontId="9" fillId="2" borderId="8" xfId="0" applyFont="1" applyFill="1" applyBorder="1" applyAlignment="1">
      <alignment horizontal="center" vertical="center"/>
    </xf>
    <xf numFmtId="0" fontId="1" fillId="2" borderId="8" xfId="0" applyFont="1" applyFill="1" applyBorder="1" applyAlignment="1">
      <alignment horizontal="left" vertical="top" wrapText="1"/>
    </xf>
    <xf numFmtId="164" fontId="9" fillId="2" borderId="8" xfId="1" applyNumberFormat="1" applyFont="1" applyFill="1" applyBorder="1" applyAlignment="1">
      <alignment horizontal="center" vertical="center"/>
    </xf>
    <xf numFmtId="0" fontId="1" fillId="2" borderId="8" xfId="0" applyFont="1" applyFill="1" applyBorder="1" applyAlignment="1">
      <alignment horizontal="center" vertical="top"/>
    </xf>
    <xf numFmtId="0" fontId="9" fillId="0" borderId="0" xfId="0" applyFont="1" applyAlignment="1">
      <alignment vertical="top"/>
    </xf>
    <xf numFmtId="0" fontId="9" fillId="2" borderId="8" xfId="0" applyFont="1" applyFill="1" applyBorder="1" applyAlignment="1">
      <alignment horizontal="center" vertical="top"/>
    </xf>
    <xf numFmtId="0" fontId="9" fillId="2" borderId="7" xfId="0" applyFont="1" applyFill="1" applyBorder="1" applyAlignment="1">
      <alignment vertical="top"/>
    </xf>
    <xf numFmtId="164" fontId="9" fillId="2" borderId="7" xfId="1" applyNumberFormat="1" applyFont="1" applyFill="1" applyBorder="1" applyAlignment="1">
      <alignment horizontal="center" vertical="center"/>
    </xf>
    <xf numFmtId="0" fontId="9" fillId="2" borderId="7" xfId="0" applyFont="1" applyFill="1" applyBorder="1" applyAlignment="1">
      <alignment horizontal="center" vertical="top"/>
    </xf>
    <xf numFmtId="0" fontId="1" fillId="2" borderId="7" xfId="0" applyFont="1" applyFill="1" applyBorder="1" applyAlignment="1">
      <alignment horizontal="center" vertical="top" wrapText="1"/>
    </xf>
    <xf numFmtId="0" fontId="9" fillId="2" borderId="7" xfId="0" applyFont="1" applyFill="1" applyBorder="1" applyAlignment="1">
      <alignment horizontal="left" vertical="top" wrapText="1"/>
    </xf>
    <xf numFmtId="0" fontId="15" fillId="2" borderId="1" xfId="0" applyFont="1" applyFill="1" applyBorder="1"/>
    <xf numFmtId="0" fontId="9" fillId="2" borderId="15" xfId="0" applyFont="1" applyFill="1" applyBorder="1"/>
    <xf numFmtId="164" fontId="15" fillId="2" borderId="1" xfId="1" applyNumberFormat="1" applyFont="1" applyFill="1" applyBorder="1"/>
    <xf numFmtId="164" fontId="9" fillId="2" borderId="9" xfId="1" applyNumberFormat="1" applyFont="1" applyFill="1" applyBorder="1" applyAlignment="1">
      <alignment horizontal="left" indent="2"/>
    </xf>
    <xf numFmtId="164" fontId="9" fillId="2" borderId="8" xfId="1" applyNumberFormat="1" applyFont="1" applyFill="1" applyBorder="1" applyAlignment="1">
      <alignment horizontal="right" vertical="center"/>
    </xf>
    <xf numFmtId="164" fontId="9" fillId="2" borderId="8" xfId="1" quotePrefix="1" applyNumberFormat="1" applyFont="1" applyFill="1" applyBorder="1" applyAlignment="1">
      <alignment horizontal="center" vertical="center"/>
    </xf>
    <xf numFmtId="164" fontId="9" fillId="2" borderId="8" xfId="1" quotePrefix="1" applyNumberFormat="1" applyFont="1" applyFill="1" applyBorder="1" applyAlignment="1">
      <alignment horizontal="right" vertical="center"/>
    </xf>
    <xf numFmtId="164" fontId="9" fillId="2" borderId="7" xfId="1" quotePrefix="1" applyNumberFormat="1" applyFont="1" applyFill="1" applyBorder="1" applyAlignment="1">
      <alignment horizontal="center" vertical="center"/>
    </xf>
    <xf numFmtId="164" fontId="1" fillId="2" borderId="7" xfId="1" applyNumberFormat="1" applyFont="1" applyFill="1" applyBorder="1" applyAlignment="1">
      <alignment horizontal="center" vertical="center"/>
    </xf>
    <xf numFmtId="43" fontId="9" fillId="2" borderId="8" xfId="1" applyFont="1" applyFill="1" applyBorder="1" applyAlignment="1">
      <alignment horizontal="right"/>
    </xf>
    <xf numFmtId="43" fontId="9" fillId="2" borderId="8" xfId="1" quotePrefix="1" applyFont="1" applyFill="1" applyBorder="1" applyAlignment="1">
      <alignment horizontal="right"/>
    </xf>
    <xf numFmtId="165" fontId="9" fillId="2" borderId="8" xfId="1" quotePrefix="1" applyNumberFormat="1" applyFont="1" applyFill="1" applyBorder="1" applyAlignment="1">
      <alignment horizontal="right"/>
    </xf>
    <xf numFmtId="164" fontId="9" fillId="2" borderId="0" xfId="1" applyNumberFormat="1" applyFont="1" applyFill="1" applyBorder="1" applyAlignment="1">
      <alignment horizontal="right"/>
    </xf>
    <xf numFmtId="0" fontId="1" fillId="2" borderId="8" xfId="0" applyFont="1" applyFill="1" applyBorder="1" applyAlignment="1">
      <alignment horizontal="left" indent="3"/>
    </xf>
    <xf numFmtId="0" fontId="1" fillId="2" borderId="7" xfId="0" applyFont="1" applyFill="1" applyBorder="1" applyAlignment="1">
      <alignment horizontal="left" indent="3"/>
    </xf>
    <xf numFmtId="165" fontId="9" fillId="4" borderId="1" xfId="1" applyNumberFormat="1" applyFont="1" applyFill="1" applyBorder="1"/>
    <xf numFmtId="0" fontId="28" fillId="0" borderId="0" xfId="0" applyFont="1"/>
    <xf numFmtId="165" fontId="9" fillId="3" borderId="2" xfId="1" applyNumberFormat="1" applyFont="1" applyFill="1" applyBorder="1" applyAlignment="1">
      <alignment vertical="top"/>
    </xf>
    <xf numFmtId="165" fontId="1" fillId="2" borderId="2" xfId="1" applyNumberFormat="1" applyFont="1" applyFill="1" applyBorder="1" applyAlignment="1">
      <alignment horizontal="right"/>
    </xf>
    <xf numFmtId="0" fontId="29" fillId="0" borderId="0" xfId="0" applyFont="1"/>
    <xf numFmtId="164" fontId="1" fillId="2" borderId="8" xfId="1" quotePrefix="1" applyNumberFormat="1" applyFont="1" applyFill="1" applyBorder="1" applyAlignment="1"/>
    <xf numFmtId="164" fontId="9" fillId="2" borderId="8" xfId="1" applyNumberFormat="1" applyFont="1" applyFill="1" applyBorder="1" applyAlignment="1"/>
    <xf numFmtId="164" fontId="1" fillId="2" borderId="8" xfId="1" applyNumberFormat="1" applyFont="1" applyFill="1" applyBorder="1" applyAlignment="1"/>
    <xf numFmtId="0" fontId="9" fillId="2" borderId="0" xfId="0" applyFont="1" applyFill="1" applyAlignment="1">
      <alignment horizontal="left" vertical="top"/>
    </xf>
    <xf numFmtId="0" fontId="9" fillId="2" borderId="0" xfId="0" applyFont="1" applyFill="1" applyAlignment="1">
      <alignment horizontal="right"/>
    </xf>
    <xf numFmtId="37" fontId="1" fillId="2" borderId="0" xfId="1" quotePrefix="1" applyNumberFormat="1" applyFont="1" applyFill="1" applyBorder="1" applyAlignment="1">
      <alignment horizontal="right"/>
    </xf>
    <xf numFmtId="0" fontId="9" fillId="2" borderId="0" xfId="0" applyFont="1" applyFill="1" applyAlignment="1">
      <alignment vertical="center"/>
    </xf>
    <xf numFmtId="0" fontId="16" fillId="2" borderId="0" xfId="0" applyFont="1" applyFill="1" applyAlignment="1">
      <alignment horizontal="left" vertical="top"/>
    </xf>
    <xf numFmtId="164" fontId="1" fillId="2" borderId="7" xfId="1" quotePrefix="1" applyNumberFormat="1" applyFont="1" applyFill="1" applyBorder="1" applyAlignment="1">
      <alignment horizontal="right"/>
    </xf>
    <xf numFmtId="0" fontId="1" fillId="2" borderId="17" xfId="0" applyFont="1" applyFill="1" applyBorder="1" applyAlignment="1">
      <alignment vertical="top"/>
    </xf>
    <xf numFmtId="0" fontId="19" fillId="2" borderId="17" xfId="0" applyFont="1" applyFill="1" applyBorder="1" applyAlignment="1">
      <alignment vertical="top" wrapText="1"/>
    </xf>
    <xf numFmtId="0" fontId="1" fillId="2" borderId="18" xfId="0" applyFont="1" applyFill="1" applyBorder="1" applyAlignment="1">
      <alignment vertical="top" wrapText="1"/>
    </xf>
    <xf numFmtId="0" fontId="1" fillId="2" borderId="18" xfId="0" applyFont="1" applyFill="1" applyBorder="1" applyAlignment="1">
      <alignment horizontal="left" vertical="top" wrapText="1"/>
    </xf>
    <xf numFmtId="0" fontId="1" fillId="2" borderId="19" xfId="0" applyFont="1" applyFill="1" applyBorder="1" applyAlignment="1">
      <alignment vertical="top" wrapText="1"/>
    </xf>
    <xf numFmtId="0" fontId="1" fillId="2" borderId="17" xfId="0" applyFont="1" applyFill="1" applyBorder="1" applyAlignment="1">
      <alignment vertical="top" wrapText="1"/>
    </xf>
    <xf numFmtId="0" fontId="1" fillId="2" borderId="20" xfId="0" applyFont="1" applyFill="1" applyBorder="1" applyAlignment="1">
      <alignment vertical="top" wrapText="1"/>
    </xf>
    <xf numFmtId="0" fontId="12" fillId="2" borderId="18" xfId="0" applyFont="1" applyFill="1" applyBorder="1" applyAlignment="1">
      <alignment vertical="top" wrapText="1"/>
    </xf>
    <xf numFmtId="0" fontId="12" fillId="2" borderId="18" xfId="0" applyFont="1" applyFill="1" applyBorder="1" applyAlignment="1">
      <alignment vertical="center"/>
    </xf>
    <xf numFmtId="0" fontId="12" fillId="2" borderId="18" xfId="0" applyFont="1" applyFill="1" applyBorder="1" applyAlignment="1">
      <alignment vertical="top"/>
    </xf>
    <xf numFmtId="0" fontId="3" fillId="2" borderId="0" xfId="0" applyFont="1" applyFill="1" applyAlignment="1">
      <alignment vertical="center" wrapText="1"/>
    </xf>
    <xf numFmtId="0" fontId="12" fillId="2" borderId="18" xfId="0" applyFont="1" applyFill="1" applyBorder="1" applyAlignment="1">
      <alignment horizontal="left" vertical="top" wrapText="1"/>
    </xf>
    <xf numFmtId="0" fontId="1" fillId="2" borderId="0" xfId="0" applyFont="1" applyFill="1" applyAlignment="1">
      <alignment vertical="center" wrapText="1"/>
    </xf>
    <xf numFmtId="0" fontId="1" fillId="2" borderId="18" xfId="0" applyFont="1" applyFill="1" applyBorder="1" applyAlignment="1">
      <alignment vertical="top"/>
    </xf>
    <xf numFmtId="0" fontId="1" fillId="2" borderId="21" xfId="0" applyFont="1" applyFill="1" applyBorder="1" applyAlignment="1">
      <alignment vertical="top"/>
    </xf>
    <xf numFmtId="0" fontId="1" fillId="2" borderId="21" xfId="0" applyFont="1" applyFill="1" applyBorder="1" applyAlignment="1">
      <alignment vertical="top" wrapText="1"/>
    </xf>
    <xf numFmtId="0" fontId="1" fillId="2" borderId="0" xfId="0" applyFont="1" applyFill="1" applyAlignment="1">
      <alignment vertical="top"/>
    </xf>
    <xf numFmtId="0" fontId="1" fillId="2" borderId="0" xfId="0" applyFont="1" applyFill="1" applyAlignment="1">
      <alignment vertical="top" wrapText="1"/>
    </xf>
    <xf numFmtId="0" fontId="1" fillId="2" borderId="12" xfId="0" applyFont="1" applyFill="1" applyBorder="1" applyAlignment="1">
      <alignment vertical="top"/>
    </xf>
    <xf numFmtId="0" fontId="1" fillId="2" borderId="12" xfId="0" applyFont="1" applyFill="1" applyBorder="1" applyAlignment="1">
      <alignment vertical="top" wrapText="1"/>
    </xf>
    <xf numFmtId="0" fontId="1" fillId="2" borderId="10" xfId="0" applyFont="1" applyFill="1" applyBorder="1" applyAlignment="1">
      <alignment vertical="top"/>
    </xf>
    <xf numFmtId="0" fontId="1" fillId="2" borderId="10" xfId="0" applyFont="1" applyFill="1" applyBorder="1" applyAlignment="1">
      <alignment vertical="top" wrapText="1"/>
    </xf>
    <xf numFmtId="0" fontId="4" fillId="2" borderId="5" xfId="0" applyFont="1" applyFill="1" applyBorder="1" applyAlignment="1">
      <alignment horizontal="center" vertical="center"/>
    </xf>
    <xf numFmtId="0" fontId="4" fillId="2" borderId="6" xfId="0" applyFont="1" applyFill="1" applyBorder="1" applyAlignment="1">
      <alignment horizontal="center" vertical="top" wrapText="1"/>
    </xf>
    <xf numFmtId="0" fontId="13" fillId="2" borderId="0" xfId="0" applyFont="1" applyFill="1"/>
    <xf numFmtId="0" fontId="31" fillId="2" borderId="0" xfId="0" applyFont="1" applyFill="1" applyAlignment="1">
      <alignment vertical="center"/>
    </xf>
    <xf numFmtId="0" fontId="17" fillId="2" borderId="0" xfId="0" applyFont="1" applyFill="1"/>
    <xf numFmtId="0" fontId="24" fillId="2" borderId="0" xfId="0" applyFont="1" applyFill="1"/>
    <xf numFmtId="0" fontId="7" fillId="2" borderId="25" xfId="0" applyFont="1" applyFill="1" applyBorder="1" applyAlignment="1">
      <alignment horizontal="left" vertical="top" wrapText="1"/>
    </xf>
    <xf numFmtId="0" fontId="19" fillId="2" borderId="25" xfId="0" applyFont="1" applyFill="1" applyBorder="1" applyAlignment="1">
      <alignment horizontal="center" vertical="top" wrapText="1"/>
    </xf>
    <xf numFmtId="0" fontId="7" fillId="2" borderId="18" xfId="0" applyFont="1" applyFill="1" applyBorder="1" applyAlignment="1">
      <alignment horizontal="left" vertical="top" wrapText="1"/>
    </xf>
    <xf numFmtId="0" fontId="7" fillId="2" borderId="18" xfId="0" applyFont="1" applyFill="1" applyBorder="1" applyAlignment="1">
      <alignment horizontal="center" vertical="top" wrapText="1"/>
    </xf>
    <xf numFmtId="0" fontId="1" fillId="2" borderId="18" xfId="0" applyFont="1" applyFill="1" applyBorder="1" applyAlignment="1">
      <alignment horizontal="center" vertical="top" wrapText="1"/>
    </xf>
    <xf numFmtId="0" fontId="12" fillId="2" borderId="18" xfId="0" applyFont="1" applyFill="1" applyBorder="1" applyAlignment="1">
      <alignment horizontal="center" vertical="top" wrapText="1"/>
    </xf>
    <xf numFmtId="0" fontId="13" fillId="2" borderId="18" xfId="0" applyFont="1" applyFill="1" applyBorder="1" applyAlignment="1">
      <alignment horizontal="center" vertical="top"/>
    </xf>
    <xf numFmtId="0" fontId="13" fillId="2" borderId="18" xfId="0" applyFont="1" applyFill="1" applyBorder="1" applyAlignment="1">
      <alignment horizontal="left" vertical="top" wrapText="1"/>
    </xf>
    <xf numFmtId="0" fontId="13" fillId="2" borderId="18" xfId="0" applyFont="1" applyFill="1" applyBorder="1" applyAlignment="1">
      <alignment horizontal="center" vertical="top" wrapText="1"/>
    </xf>
    <xf numFmtId="0" fontId="9" fillId="2" borderId="18" xfId="0" applyFont="1" applyFill="1" applyBorder="1" applyAlignment="1">
      <alignment horizontal="center" vertical="top" wrapText="1"/>
    </xf>
    <xf numFmtId="0" fontId="13" fillId="2" borderId="19" xfId="0" applyFont="1" applyFill="1" applyBorder="1" applyAlignment="1">
      <alignment horizontal="left" vertical="top" wrapText="1"/>
    </xf>
    <xf numFmtId="0" fontId="13" fillId="2" borderId="19" xfId="0" applyFont="1" applyFill="1" applyBorder="1" applyAlignment="1">
      <alignment horizontal="center" vertical="top"/>
    </xf>
    <xf numFmtId="0" fontId="1" fillId="2" borderId="0" xfId="0" applyFont="1" applyFill="1" applyAlignment="1">
      <alignment horizontal="left" vertical="center" wrapText="1"/>
    </xf>
    <xf numFmtId="0" fontId="3" fillId="2" borderId="0" xfId="0" applyFont="1" applyFill="1" applyAlignment="1">
      <alignment horizontal="left" vertical="center" wrapText="1"/>
    </xf>
    <xf numFmtId="0" fontId="7" fillId="2" borderId="8" xfId="0" applyFont="1" applyFill="1" applyBorder="1" applyAlignment="1">
      <alignment horizontal="left" vertical="center" indent="1"/>
    </xf>
    <xf numFmtId="0" fontId="7" fillId="2" borderId="8" xfId="0" applyFont="1" applyFill="1" applyBorder="1" applyAlignment="1">
      <alignment horizontal="left" vertical="center" wrapText="1" indent="1"/>
    </xf>
    <xf numFmtId="0" fontId="9" fillId="2" borderId="0" xfId="0" applyFont="1" applyFill="1" applyAlignment="1">
      <alignment vertical="top"/>
    </xf>
    <xf numFmtId="0" fontId="27" fillId="2" borderId="0" xfId="0" applyFont="1" applyFill="1" applyAlignment="1">
      <alignment vertical="top"/>
    </xf>
    <xf numFmtId="165" fontId="33" fillId="2" borderId="10" xfId="1" applyNumberFormat="1" applyFont="1" applyFill="1" applyBorder="1" applyAlignment="1">
      <alignment horizontal="left" vertical="center" wrapText="1" indent="1"/>
    </xf>
    <xf numFmtId="165" fontId="33" fillId="2" borderId="8" xfId="1" applyNumberFormat="1" applyFont="1" applyFill="1" applyBorder="1" applyAlignment="1">
      <alignment horizontal="left" vertical="center" wrapText="1" indent="1"/>
    </xf>
    <xf numFmtId="0" fontId="1" fillId="2" borderId="8" xfId="0" applyFont="1" applyFill="1" applyBorder="1" applyAlignment="1">
      <alignment horizontal="left" vertical="center" wrapText="1" indent="2"/>
    </xf>
    <xf numFmtId="1" fontId="4" fillId="4" borderId="4" xfId="0" quotePrefix="1" applyNumberFormat="1" applyFont="1" applyFill="1" applyBorder="1" applyAlignment="1">
      <alignment horizontal="center"/>
    </xf>
    <xf numFmtId="0" fontId="1" fillId="4" borderId="4" xfId="0" applyFont="1" applyFill="1" applyBorder="1"/>
    <xf numFmtId="0" fontId="1" fillId="2" borderId="13" xfId="0" applyFont="1" applyFill="1" applyBorder="1" applyAlignment="1">
      <alignment horizontal="center" vertical="top"/>
    </xf>
    <xf numFmtId="170" fontId="1" fillId="0" borderId="0" xfId="2" applyNumberFormat="1" applyFont="1" applyFill="1" applyBorder="1"/>
    <xf numFmtId="164" fontId="1" fillId="0" borderId="0" xfId="0" applyNumberFormat="1" applyFont="1"/>
    <xf numFmtId="170" fontId="1" fillId="0" borderId="0" xfId="2" applyNumberFormat="1" applyFont="1" applyAlignment="1">
      <alignment horizontal="right"/>
    </xf>
    <xf numFmtId="165" fontId="1" fillId="0" borderId="0" xfId="1" applyNumberFormat="1" applyFont="1"/>
    <xf numFmtId="0" fontId="4" fillId="3" borderId="2" xfId="0" applyFont="1" applyFill="1" applyBorder="1"/>
    <xf numFmtId="0" fontId="1" fillId="2" borderId="9" xfId="0" applyFont="1" applyFill="1" applyBorder="1" applyAlignment="1">
      <alignment horizontal="right" vertical="center" wrapText="1"/>
    </xf>
    <xf numFmtId="165" fontId="1" fillId="2" borderId="8" xfId="1" applyNumberFormat="1" applyFont="1" applyFill="1" applyBorder="1" applyAlignment="1">
      <alignment horizontal="left" wrapText="1" indent="2"/>
    </xf>
    <xf numFmtId="0" fontId="1" fillId="2" borderId="8" xfId="0" applyFont="1" applyFill="1" applyBorder="1" applyAlignment="1">
      <alignment horizontal="right" vertical="center" wrapText="1"/>
    </xf>
    <xf numFmtId="165" fontId="1" fillId="2" borderId="7" xfId="1" applyNumberFormat="1" applyFont="1" applyFill="1" applyBorder="1" applyAlignment="1">
      <alignment horizontal="left" wrapText="1" indent="2"/>
    </xf>
    <xf numFmtId="0" fontId="1" fillId="2" borderId="7" xfId="0" applyFont="1" applyFill="1" applyBorder="1" applyAlignment="1">
      <alignment horizontal="right" vertical="center" wrapText="1"/>
    </xf>
    <xf numFmtId="165" fontId="1" fillId="2" borderId="9" xfId="1" applyNumberFormat="1" applyFont="1" applyFill="1" applyBorder="1" applyAlignment="1">
      <alignment horizontal="right" vertical="center"/>
    </xf>
    <xf numFmtId="0" fontId="1" fillId="2" borderId="12" xfId="0" applyFont="1" applyFill="1" applyBorder="1" applyAlignment="1">
      <alignment horizontal="left" vertical="top" wrapText="1"/>
    </xf>
    <xf numFmtId="3" fontId="9" fillId="2" borderId="9" xfId="1" applyNumberFormat="1" applyFont="1" applyFill="1" applyBorder="1" applyAlignment="1">
      <alignment horizontal="right" vertical="center"/>
    </xf>
    <xf numFmtId="0" fontId="16" fillId="2" borderId="0" xfId="0" applyFont="1" applyFill="1"/>
    <xf numFmtId="0" fontId="1" fillId="2" borderId="9" xfId="0" applyFont="1" applyFill="1" applyBorder="1" applyAlignment="1">
      <alignment vertical="top" wrapText="1"/>
    </xf>
    <xf numFmtId="0" fontId="12" fillId="2" borderId="0" xfId="0" applyFont="1" applyFill="1" applyAlignment="1">
      <alignment vertical="top" wrapText="1"/>
    </xf>
    <xf numFmtId="0" fontId="12" fillId="2" borderId="0" xfId="0" applyFont="1" applyFill="1" applyAlignment="1">
      <alignment vertical="center"/>
    </xf>
    <xf numFmtId="0" fontId="1" fillId="0" borderId="0" xfId="0" applyFont="1" applyAlignment="1">
      <alignment horizontal="left" vertical="top"/>
    </xf>
    <xf numFmtId="0" fontId="1" fillId="2" borderId="26" xfId="0" applyFont="1" applyFill="1" applyBorder="1" applyAlignment="1">
      <alignment horizontal="left" vertical="top" wrapText="1"/>
    </xf>
    <xf numFmtId="0" fontId="12" fillId="2" borderId="26" xfId="0" applyFont="1" applyFill="1" applyBorder="1" applyAlignment="1">
      <alignment vertical="top"/>
    </xf>
    <xf numFmtId="0" fontId="12" fillId="2" borderId="26" xfId="0" applyFont="1" applyFill="1" applyBorder="1" applyAlignment="1">
      <alignment vertical="top" wrapText="1"/>
    </xf>
    <xf numFmtId="0" fontId="1" fillId="2" borderId="0" xfId="0" applyFont="1" applyFill="1" applyAlignment="1">
      <alignment horizontal="center" vertical="center"/>
    </xf>
    <xf numFmtId="0" fontId="1" fillId="2" borderId="8" xfId="0" applyFont="1" applyFill="1" applyBorder="1" applyAlignment="1">
      <alignment vertical="top" wrapText="1"/>
    </xf>
    <xf numFmtId="0" fontId="1" fillId="2" borderId="8" xfId="0" applyFont="1" applyFill="1" applyBorder="1" applyAlignment="1">
      <alignment horizontal="center" vertical="center"/>
    </xf>
    <xf numFmtId="0" fontId="1" fillId="2" borderId="7" xfId="0" applyFont="1" applyFill="1" applyBorder="1" applyAlignment="1">
      <alignment vertical="top" wrapText="1"/>
    </xf>
    <xf numFmtId="0" fontId="1" fillId="2" borderId="7" xfId="0" applyFont="1" applyFill="1" applyBorder="1" applyAlignment="1">
      <alignment horizontal="left" vertical="top" wrapText="1"/>
    </xf>
    <xf numFmtId="0" fontId="1" fillId="2" borderId="7" xfId="0" applyFont="1" applyFill="1" applyBorder="1" applyAlignment="1">
      <alignment horizontal="center" vertical="center"/>
    </xf>
    <xf numFmtId="0" fontId="1" fillId="2" borderId="8" xfId="0" quotePrefix="1" applyFont="1" applyFill="1" applyBorder="1" applyAlignment="1">
      <alignment horizontal="center" vertical="center"/>
    </xf>
    <xf numFmtId="17" fontId="1" fillId="2" borderId="8" xfId="0" quotePrefix="1" applyNumberFormat="1" applyFont="1" applyFill="1" applyBorder="1" applyAlignment="1">
      <alignment horizontal="center" vertical="center" wrapText="1"/>
    </xf>
    <xf numFmtId="0" fontId="1" fillId="2" borderId="8" xfId="0" applyFont="1" applyFill="1" applyBorder="1" applyAlignment="1">
      <alignment horizontal="center" vertical="center" wrapText="1"/>
    </xf>
    <xf numFmtId="0" fontId="1" fillId="2" borderId="8" xfId="0" quotePrefix="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7" xfId="0" quotePrefix="1" applyFont="1" applyFill="1" applyBorder="1" applyAlignment="1">
      <alignment horizontal="center" vertical="center" wrapText="1"/>
    </xf>
    <xf numFmtId="0" fontId="4" fillId="4" borderId="11" xfId="0" applyFont="1" applyFill="1" applyBorder="1" applyAlignment="1">
      <alignment horizontal="left"/>
    </xf>
    <xf numFmtId="0" fontId="1" fillId="2" borderId="18" xfId="0" applyFont="1" applyFill="1" applyBorder="1" applyAlignment="1">
      <alignment horizontal="left" vertical="top" wrapText="1"/>
    </xf>
    <xf numFmtId="0" fontId="19" fillId="2" borderId="17" xfId="0" applyFont="1" applyFill="1" applyBorder="1" applyAlignment="1">
      <alignment horizontal="left" vertical="top" wrapText="1"/>
    </xf>
    <xf numFmtId="0" fontId="30" fillId="2" borderId="17" xfId="0" applyFont="1" applyFill="1" applyBorder="1" applyAlignment="1">
      <alignment horizontal="left" vertical="top" wrapText="1"/>
    </xf>
    <xf numFmtId="0" fontId="1" fillId="2" borderId="18" xfId="0" applyFont="1" applyFill="1" applyBorder="1" applyAlignment="1">
      <alignment vertical="top" wrapText="1"/>
    </xf>
    <xf numFmtId="0" fontId="1" fillId="2" borderId="19"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0" xfId="0" applyFont="1" applyFill="1" applyAlignment="1">
      <alignment horizontal="left" vertical="top" wrapText="1"/>
    </xf>
    <xf numFmtId="0" fontId="1" fillId="2" borderId="12" xfId="0" applyFont="1" applyFill="1" applyBorder="1" applyAlignment="1">
      <alignment horizontal="left" vertical="top" wrapText="1"/>
    </xf>
    <xf numFmtId="0" fontId="1" fillId="2" borderId="10" xfId="0" applyFont="1" applyFill="1" applyBorder="1" applyAlignment="1">
      <alignment horizontal="left" vertical="top" wrapText="1"/>
    </xf>
    <xf numFmtId="0" fontId="1" fillId="2" borderId="9" xfId="0" applyFont="1" applyFill="1" applyBorder="1" applyAlignment="1">
      <alignmen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5" fillId="2" borderId="5" xfId="0" applyFont="1" applyFill="1" applyBorder="1" applyAlignment="1">
      <alignment horizontal="left" vertical="center"/>
    </xf>
    <xf numFmtId="0" fontId="25" fillId="2" borderId="6" xfId="0" applyFont="1" applyFill="1" applyBorder="1" applyAlignment="1">
      <alignment horizontal="left" vertical="center"/>
    </xf>
    <xf numFmtId="0" fontId="13" fillId="2" borderId="23" xfId="0" applyFont="1" applyFill="1" applyBorder="1" applyAlignment="1">
      <alignment horizontal="center" vertical="top" wrapText="1"/>
    </xf>
    <xf numFmtId="0" fontId="13" fillId="2" borderId="24" xfId="0" applyFont="1" applyFill="1" applyBorder="1" applyAlignment="1">
      <alignment horizontal="center" vertical="top" wrapText="1"/>
    </xf>
    <xf numFmtId="0" fontId="4" fillId="5" borderId="3" xfId="0" applyFont="1" applyFill="1" applyBorder="1" applyAlignment="1">
      <alignment horizontal="left" vertical="center"/>
    </xf>
    <xf numFmtId="0" fontId="4" fillId="5" borderId="3" xfId="0" applyFont="1" applyFill="1" applyBorder="1" applyAlignment="1">
      <alignment horizontal="center" vertical="center"/>
    </xf>
    <xf numFmtId="0" fontId="4" fillId="5" borderId="3" xfId="0" applyFont="1" applyFill="1" applyBorder="1"/>
    <xf numFmtId="1" fontId="4" fillId="5" borderId="3" xfId="0" quotePrefix="1" applyNumberFormat="1" applyFont="1" applyFill="1" applyBorder="1" applyAlignment="1">
      <alignment horizontal="center"/>
    </xf>
    <xf numFmtId="1" fontId="4" fillId="5" borderId="3" xfId="0" applyNumberFormat="1" applyFont="1" applyFill="1" applyBorder="1" applyAlignment="1">
      <alignment horizontal="center"/>
    </xf>
    <xf numFmtId="0" fontId="15" fillId="5" borderId="3" xfId="0" applyFont="1" applyFill="1" applyBorder="1"/>
    <xf numFmtId="1" fontId="15" fillId="5" borderId="3" xfId="0" quotePrefix="1" applyNumberFormat="1" applyFont="1" applyFill="1" applyBorder="1" applyAlignment="1">
      <alignment horizontal="center"/>
    </xf>
    <xf numFmtId="0" fontId="15" fillId="5" borderId="3" xfId="0" applyFont="1" applyFill="1" applyBorder="1" applyAlignment="1">
      <alignment horizontal="left" vertical="center"/>
    </xf>
    <xf numFmtId="0" fontId="15" fillId="5" borderId="3" xfId="0" applyFont="1" applyFill="1" applyBorder="1" applyAlignment="1">
      <alignment horizontal="center" vertical="center" wrapText="1"/>
    </xf>
    <xf numFmtId="0" fontId="4" fillId="5" borderId="3" xfId="0" applyFont="1" applyFill="1" applyBorder="1" applyAlignment="1">
      <alignment horizontal="center" vertical="center" wrapText="1"/>
    </xf>
    <xf numFmtId="0" fontId="15" fillId="5" borderId="3" xfId="0" applyFont="1" applyFill="1" applyBorder="1" applyAlignment="1">
      <alignment horizontal="center" vertical="center"/>
    </xf>
    <xf numFmtId="1" fontId="15" fillId="5" borderId="3" xfId="0" applyNumberFormat="1" applyFont="1" applyFill="1" applyBorder="1" applyAlignment="1">
      <alignment horizontal="center"/>
    </xf>
    <xf numFmtId="0" fontId="35" fillId="5" borderId="1" xfId="0" applyFont="1" applyFill="1" applyBorder="1" applyAlignment="1">
      <alignment horizontal="center" vertical="center" wrapText="1"/>
    </xf>
    <xf numFmtId="0" fontId="35" fillId="4" borderId="1" xfId="0" applyFont="1" applyFill="1" applyBorder="1" applyAlignment="1">
      <alignment horizontal="left" vertical="center" wrapText="1"/>
    </xf>
    <xf numFmtId="0" fontId="35" fillId="4" borderId="1" xfId="0" applyFont="1" applyFill="1" applyBorder="1" applyAlignment="1">
      <alignment horizontal="center" vertical="center" wrapText="1"/>
    </xf>
    <xf numFmtId="0" fontId="35" fillId="4" borderId="1" xfId="0" applyFont="1" applyFill="1" applyBorder="1" applyAlignment="1">
      <alignment horizontal="center" vertical="center"/>
    </xf>
    <xf numFmtId="0" fontId="35" fillId="5" borderId="4" xfId="0" applyFont="1" applyFill="1" applyBorder="1" applyAlignment="1">
      <alignment horizontal="center" vertical="center" wrapText="1"/>
    </xf>
    <xf numFmtId="0" fontId="35" fillId="4" borderId="2" xfId="0" applyFont="1" applyFill="1" applyBorder="1" applyAlignment="1">
      <alignment horizontal="left" vertical="center" wrapText="1"/>
    </xf>
    <xf numFmtId="0" fontId="35" fillId="4" borderId="2" xfId="0" applyFont="1" applyFill="1" applyBorder="1" applyAlignment="1">
      <alignment horizontal="center" vertical="center"/>
    </xf>
    <xf numFmtId="0" fontId="35" fillId="5" borderId="1" xfId="0" applyFont="1" applyFill="1" applyBorder="1" applyAlignment="1">
      <alignment horizontal="center" vertical="center"/>
    </xf>
    <xf numFmtId="0" fontId="35" fillId="4" borderId="16" xfId="0" applyFont="1" applyFill="1" applyBorder="1" applyAlignment="1">
      <alignment horizontal="left" vertical="center" wrapText="1"/>
    </xf>
    <xf numFmtId="0" fontId="35" fillId="4" borderId="2" xfId="0" applyFont="1" applyFill="1" applyBorder="1" applyAlignment="1">
      <alignment vertical="center" wrapText="1"/>
    </xf>
    <xf numFmtId="0" fontId="35" fillId="4" borderId="2" xfId="0" applyFont="1" applyFill="1" applyBorder="1" applyAlignment="1">
      <alignment horizontal="center" vertical="center" wrapText="1"/>
    </xf>
    <xf numFmtId="0" fontId="32" fillId="5" borderId="22" xfId="0" applyFont="1" applyFill="1" applyBorder="1" applyAlignment="1">
      <alignment horizontal="left" vertical="center"/>
    </xf>
    <xf numFmtId="0" fontId="32" fillId="5" borderId="22" xfId="0" applyFont="1" applyFill="1" applyBorder="1" applyAlignment="1">
      <alignment horizontal="center" vertical="center" wrapText="1"/>
    </xf>
    <xf numFmtId="0" fontId="32" fillId="5" borderId="22" xfId="0" applyFont="1" applyFill="1" applyBorder="1" applyAlignment="1">
      <alignment horizontal="center" vertical="center"/>
    </xf>
  </cellXfs>
  <cellStyles count="7">
    <cellStyle name="Comma" xfId="1" builtinId="3"/>
    <cellStyle name="Normal" xfId="0" builtinId="0"/>
    <cellStyle name="Normal 2" xfId="6" xr:uid="{41D5AF70-42D3-4FFB-A0CA-7AE775E49599}"/>
    <cellStyle name="Percent" xfId="2" builtinId="5"/>
    <cellStyle name="Обычный 2" xfId="3" xr:uid="{F74DB910-49FF-E04A-B1C1-8B64338A9EF4}"/>
    <cellStyle name="Обычный 3" xfId="4" xr:uid="{53C584F0-09CD-004D-A463-601C8BB9F40B}"/>
    <cellStyle name="Обычный 4" xfId="5" xr:uid="{175D8EA0-D39E-EA41-8957-010E605DF9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lex.uz/ru/docs/5555275"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48"/>
  <sheetViews>
    <sheetView tabSelected="1" zoomScaleNormal="100" workbookViewId="0">
      <selection activeCell="A4" sqref="A4"/>
    </sheetView>
  </sheetViews>
  <sheetFormatPr defaultColWidth="9.140625" defaultRowHeight="11.25" x14ac:dyDescent="0.2"/>
  <cols>
    <col min="1" max="1" width="45.7109375" style="1" customWidth="1"/>
    <col min="2" max="3" width="15.7109375" style="1" customWidth="1"/>
    <col min="4" max="5" width="12.7109375" style="1" customWidth="1"/>
    <col min="6" max="16384" width="9.140625" style="1"/>
  </cols>
  <sheetData>
    <row r="1" spans="1:3" s="117" customFormat="1" ht="18" x14ac:dyDescent="0.25">
      <c r="A1" s="104" t="s">
        <v>0</v>
      </c>
      <c r="B1" s="104"/>
      <c r="C1" s="105"/>
    </row>
    <row r="2" spans="1:3" s="118" customFormat="1" ht="18" x14ac:dyDescent="0.25">
      <c r="A2" s="106" t="s">
        <v>1</v>
      </c>
      <c r="B2" s="106"/>
      <c r="C2" s="107"/>
    </row>
    <row r="3" spans="1:3" s="118" customFormat="1" ht="12" customHeight="1" x14ac:dyDescent="0.25">
      <c r="A3" s="106"/>
      <c r="B3" s="106"/>
      <c r="C3" s="107"/>
    </row>
    <row r="4" spans="1:3" ht="12.75" x14ac:dyDescent="0.2">
      <c r="A4" s="108" t="s">
        <v>345</v>
      </c>
      <c r="B4" s="12"/>
      <c r="C4" s="12"/>
    </row>
    <row r="5" spans="1:3" s="21" customFormat="1" ht="15" customHeight="1" thickBot="1" x14ac:dyDescent="0.3">
      <c r="A5" s="345" t="s">
        <v>2</v>
      </c>
      <c r="B5" s="346" t="s">
        <v>3</v>
      </c>
      <c r="C5" s="346" t="s">
        <v>4</v>
      </c>
    </row>
    <row r="6" spans="1:3" s="21" customFormat="1" ht="15" customHeight="1" thickTop="1" x14ac:dyDescent="0.25">
      <c r="A6" s="283" t="s">
        <v>5</v>
      </c>
      <c r="B6" s="284"/>
      <c r="C6" s="284"/>
    </row>
    <row r="7" spans="1:3" s="21" customFormat="1" ht="15" customHeight="1" x14ac:dyDescent="0.25">
      <c r="A7" s="25" t="s">
        <v>6</v>
      </c>
      <c r="B7" s="115" t="s">
        <v>7</v>
      </c>
      <c r="C7" s="115" t="s">
        <v>8</v>
      </c>
    </row>
    <row r="8" spans="1:3" s="21" customFormat="1" ht="15" customHeight="1" x14ac:dyDescent="0.25">
      <c r="A8" s="24" t="s">
        <v>9</v>
      </c>
      <c r="B8" s="116" t="s">
        <v>10</v>
      </c>
      <c r="C8" s="116" t="s">
        <v>11</v>
      </c>
    </row>
    <row r="9" spans="1:3" s="21" customFormat="1" ht="15" customHeight="1" x14ac:dyDescent="0.25">
      <c r="A9" s="23" t="s">
        <v>12</v>
      </c>
      <c r="B9" s="322" t="s">
        <v>10</v>
      </c>
      <c r="C9" s="322" t="s">
        <v>13</v>
      </c>
    </row>
    <row r="10" spans="1:3" s="21" customFormat="1" ht="15" customHeight="1" x14ac:dyDescent="0.25">
      <c r="A10" s="24" t="s">
        <v>14</v>
      </c>
      <c r="B10" s="322"/>
      <c r="C10" s="322"/>
    </row>
    <row r="11" spans="1:3" s="21" customFormat="1" ht="15" customHeight="1" x14ac:dyDescent="0.25">
      <c r="A11" s="24" t="s">
        <v>15</v>
      </c>
      <c r="B11" s="322" t="s">
        <v>16</v>
      </c>
      <c r="C11" s="322" t="s">
        <v>17</v>
      </c>
    </row>
    <row r="12" spans="1:3" s="21" customFormat="1" ht="15" customHeight="1" x14ac:dyDescent="0.25">
      <c r="A12" s="24" t="s">
        <v>18</v>
      </c>
      <c r="B12" s="322"/>
      <c r="C12" s="322"/>
    </row>
    <row r="13" spans="1:3" s="21" customFormat="1" ht="15" customHeight="1" x14ac:dyDescent="0.25">
      <c r="A13" s="285" t="s">
        <v>281</v>
      </c>
      <c r="B13" s="323" t="s">
        <v>16</v>
      </c>
      <c r="C13" s="325" t="s">
        <v>19</v>
      </c>
    </row>
    <row r="14" spans="1:3" s="21" customFormat="1" ht="15" customHeight="1" x14ac:dyDescent="0.25">
      <c r="A14" s="286" t="s">
        <v>20</v>
      </c>
      <c r="B14" s="324"/>
      <c r="C14" s="324"/>
    </row>
    <row r="15" spans="1:3" s="21" customFormat="1" ht="15" customHeight="1" x14ac:dyDescent="0.25">
      <c r="A15" s="23" t="s">
        <v>21</v>
      </c>
      <c r="B15" s="324"/>
      <c r="C15" s="324"/>
    </row>
    <row r="16" spans="1:3" s="21" customFormat="1" ht="15" customHeight="1" x14ac:dyDescent="0.25">
      <c r="A16" s="24" t="s">
        <v>22</v>
      </c>
      <c r="B16" s="324"/>
      <c r="C16" s="324"/>
    </row>
    <row r="17" spans="1:3" s="21" customFormat="1" ht="15" customHeight="1" x14ac:dyDescent="0.25">
      <c r="A17" s="24" t="s">
        <v>23</v>
      </c>
      <c r="B17" s="324"/>
      <c r="C17" s="324"/>
    </row>
    <row r="18" spans="1:3" s="21" customFormat="1" ht="15" customHeight="1" x14ac:dyDescent="0.25">
      <c r="A18" s="24" t="s">
        <v>24</v>
      </c>
      <c r="B18" s="324"/>
      <c r="C18" s="324"/>
    </row>
    <row r="19" spans="1:3" s="21" customFormat="1" ht="15" customHeight="1" x14ac:dyDescent="0.25">
      <c r="A19" s="24" t="s">
        <v>25</v>
      </c>
      <c r="B19" s="324"/>
      <c r="C19" s="324"/>
    </row>
    <row r="20" spans="1:3" s="21" customFormat="1" ht="15" customHeight="1" x14ac:dyDescent="0.25">
      <c r="A20" s="23" t="s">
        <v>26</v>
      </c>
      <c r="B20" s="322" t="s">
        <v>16</v>
      </c>
      <c r="C20" s="322" t="s">
        <v>27</v>
      </c>
    </row>
    <row r="21" spans="1:3" s="21" customFormat="1" ht="15" customHeight="1" x14ac:dyDescent="0.25">
      <c r="A21" s="24" t="s">
        <v>283</v>
      </c>
      <c r="B21" s="322"/>
      <c r="C21" s="322"/>
    </row>
    <row r="22" spans="1:3" s="21" customFormat="1" ht="15" customHeight="1" x14ac:dyDescent="0.25">
      <c r="A22" s="24" t="s">
        <v>28</v>
      </c>
      <c r="B22" s="322"/>
      <c r="C22" s="322"/>
    </row>
    <row r="23" spans="1:3" s="21" customFormat="1" ht="15" customHeight="1" x14ac:dyDescent="0.25">
      <c r="A23" s="285" t="s">
        <v>29</v>
      </c>
      <c r="B23" s="325" t="s">
        <v>16</v>
      </c>
      <c r="C23" s="325" t="s">
        <v>30</v>
      </c>
    </row>
    <row r="24" spans="1:3" s="21" customFormat="1" ht="15" customHeight="1" x14ac:dyDescent="0.25">
      <c r="A24" s="285" t="s">
        <v>31</v>
      </c>
      <c r="B24" s="325"/>
      <c r="C24" s="325"/>
    </row>
    <row r="25" spans="1:3" s="21" customFormat="1" ht="15" customHeight="1" x14ac:dyDescent="0.25">
      <c r="A25" s="26" t="s">
        <v>32</v>
      </c>
      <c r="B25" s="327"/>
      <c r="C25" s="327"/>
    </row>
    <row r="26" spans="1:3" ht="27" customHeight="1" x14ac:dyDescent="0.2">
      <c r="A26" s="326" t="s">
        <v>33</v>
      </c>
      <c r="B26" s="326"/>
      <c r="C26" s="326"/>
    </row>
    <row r="27" spans="1:3" ht="12" customHeight="1" x14ac:dyDescent="0.2"/>
    <row r="28" spans="1:3" ht="12" customHeight="1" x14ac:dyDescent="0.2"/>
    <row r="29" spans="1:3" ht="12" customHeight="1" x14ac:dyDescent="0.2"/>
    <row r="30" spans="1:3"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sheetData>
  <mergeCells count="11">
    <mergeCell ref="A26:C26"/>
    <mergeCell ref="B20:B22"/>
    <mergeCell ref="C20:C22"/>
    <mergeCell ref="B23:B25"/>
    <mergeCell ref="C23:C25"/>
    <mergeCell ref="B9:B10"/>
    <mergeCell ref="C9:C10"/>
    <mergeCell ref="B11:B12"/>
    <mergeCell ref="C11:C12"/>
    <mergeCell ref="B13:B19"/>
    <mergeCell ref="C13:C19"/>
  </mergeCells>
  <pageMargins left="0.25" right="0.25" top="0.75" bottom="0.7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A1950-CA6E-4E1C-A004-5AFF0D428DB9}">
  <sheetPr>
    <pageSetUpPr fitToPage="1"/>
  </sheetPr>
  <dimension ref="A1:V112"/>
  <sheetViews>
    <sheetView zoomScaleNormal="100" workbookViewId="0">
      <selection activeCell="A4" sqref="A4"/>
    </sheetView>
  </sheetViews>
  <sheetFormatPr defaultColWidth="8.7109375" defaultRowHeight="11.25" x14ac:dyDescent="0.2"/>
  <cols>
    <col min="1" max="1" width="44.5703125" style="4" customWidth="1"/>
    <col min="2" max="10" width="11.140625" style="4" customWidth="1"/>
    <col min="11" max="11" width="11.140625" style="1" customWidth="1"/>
    <col min="12" max="19" width="11.140625" style="4" customWidth="1"/>
    <col min="20" max="20" width="10.28515625" style="4" customWidth="1"/>
    <col min="21" max="16384" width="8.7109375" style="4"/>
  </cols>
  <sheetData>
    <row r="1" spans="1:22" s="20" customFormat="1" ht="18" customHeight="1" x14ac:dyDescent="0.2">
      <c r="A1" s="109" t="s">
        <v>0</v>
      </c>
      <c r="B1" s="109"/>
      <c r="C1" s="109"/>
      <c r="D1" s="109"/>
      <c r="E1" s="110"/>
      <c r="F1" s="110"/>
      <c r="G1" s="110"/>
      <c r="H1" s="110"/>
      <c r="I1" s="110"/>
      <c r="J1" s="110"/>
      <c r="K1" s="110"/>
      <c r="L1" s="110"/>
      <c r="M1" s="110"/>
      <c r="N1" s="110"/>
      <c r="O1" s="110"/>
      <c r="P1" s="110"/>
      <c r="Q1" s="110"/>
      <c r="R1" s="110"/>
      <c r="S1" s="110"/>
    </row>
    <row r="2" spans="1:22" ht="18" customHeight="1" x14ac:dyDescent="0.25">
      <c r="A2" s="106" t="s">
        <v>1</v>
      </c>
      <c r="B2" s="111"/>
      <c r="C2" s="111"/>
      <c r="D2" s="111"/>
      <c r="E2" s="111"/>
      <c r="F2" s="111"/>
      <c r="G2" s="111"/>
      <c r="H2" s="111"/>
      <c r="I2" s="111"/>
      <c r="J2" s="111"/>
      <c r="K2" s="111"/>
      <c r="L2" s="111"/>
      <c r="M2" s="111"/>
      <c r="N2" s="111"/>
      <c r="O2" s="111"/>
      <c r="P2" s="111"/>
      <c r="Q2" s="111"/>
      <c r="R2" s="111"/>
      <c r="S2" s="111"/>
    </row>
    <row r="3" spans="1:22" ht="12" customHeight="1" x14ac:dyDescent="0.2">
      <c r="A3" s="111"/>
      <c r="B3" s="111"/>
      <c r="C3" s="111"/>
      <c r="D3" s="111"/>
      <c r="E3" s="111"/>
      <c r="F3" s="111"/>
      <c r="G3" s="111"/>
      <c r="H3" s="111"/>
      <c r="I3" s="111"/>
      <c r="J3" s="111"/>
      <c r="K3" s="111"/>
      <c r="L3" s="111"/>
      <c r="M3" s="111"/>
      <c r="N3" s="111"/>
      <c r="O3" s="111"/>
      <c r="P3" s="111"/>
      <c r="Q3" s="111"/>
      <c r="R3" s="111"/>
      <c r="S3" s="111"/>
    </row>
    <row r="4" spans="1:22" ht="15" customHeight="1" x14ac:dyDescent="0.2">
      <c r="A4" s="112" t="s">
        <v>346</v>
      </c>
      <c r="B4" s="158"/>
      <c r="C4" s="158"/>
      <c r="D4" s="158"/>
      <c r="E4" s="158"/>
      <c r="F4" s="158"/>
      <c r="G4" s="178"/>
      <c r="H4" s="158"/>
      <c r="I4" s="158"/>
      <c r="J4" s="158"/>
      <c r="K4" s="158"/>
      <c r="L4" s="158"/>
      <c r="M4" s="158"/>
      <c r="N4" s="158"/>
      <c r="O4" s="158"/>
      <c r="P4" s="158"/>
      <c r="Q4" s="158"/>
      <c r="R4" s="158"/>
      <c r="S4" s="158"/>
    </row>
    <row r="5" spans="1:22" ht="12" customHeight="1" x14ac:dyDescent="0.2">
      <c r="A5" s="113" t="s">
        <v>34</v>
      </c>
      <c r="B5" s="179"/>
      <c r="C5" s="179"/>
      <c r="D5" s="179"/>
      <c r="E5" s="179"/>
      <c r="F5" s="179"/>
      <c r="G5" s="179"/>
      <c r="H5" s="179"/>
      <c r="I5" s="179"/>
      <c r="J5" s="179"/>
      <c r="K5" s="179"/>
      <c r="L5" s="179"/>
      <c r="M5" s="179"/>
      <c r="N5" s="179"/>
      <c r="O5" s="179"/>
      <c r="P5" s="179"/>
      <c r="Q5" s="179"/>
      <c r="R5" s="179"/>
      <c r="S5" s="179"/>
    </row>
    <row r="6" spans="1:22" s="1" customFormat="1" ht="12" customHeight="1" thickBot="1" x14ac:dyDescent="0.25">
      <c r="A6" s="347" t="s">
        <v>2</v>
      </c>
      <c r="B6" s="348">
        <v>2004</v>
      </c>
      <c r="C6" s="348">
        <v>2005</v>
      </c>
      <c r="D6" s="348">
        <v>2006</v>
      </c>
      <c r="E6" s="348">
        <v>2007</v>
      </c>
      <c r="F6" s="348">
        <v>2008</v>
      </c>
      <c r="G6" s="348">
        <v>2009</v>
      </c>
      <c r="H6" s="348">
        <v>2010</v>
      </c>
      <c r="I6" s="348">
        <v>2011</v>
      </c>
      <c r="J6" s="348">
        <v>2012</v>
      </c>
      <c r="K6" s="348">
        <v>2013</v>
      </c>
      <c r="L6" s="348">
        <v>2014</v>
      </c>
      <c r="M6" s="348">
        <v>2015</v>
      </c>
      <c r="N6" s="348">
        <v>2016</v>
      </c>
      <c r="O6" s="348">
        <v>2017</v>
      </c>
      <c r="P6" s="348">
        <v>2018</v>
      </c>
      <c r="Q6" s="348">
        <v>2019</v>
      </c>
      <c r="R6" s="348">
        <v>2020</v>
      </c>
      <c r="S6" s="348">
        <v>2021</v>
      </c>
    </row>
    <row r="7" spans="1:22" s="1" customFormat="1" ht="12" customHeight="1" thickTop="1" x14ac:dyDescent="0.2">
      <c r="A7" s="328" t="s">
        <v>35</v>
      </c>
      <c r="B7" s="328"/>
      <c r="C7" s="328"/>
      <c r="D7" s="328"/>
      <c r="E7" s="328"/>
      <c r="F7" s="328"/>
      <c r="G7" s="328"/>
      <c r="H7" s="328"/>
      <c r="I7" s="328"/>
      <c r="J7" s="328"/>
      <c r="K7" s="328"/>
      <c r="L7" s="328"/>
      <c r="M7" s="328"/>
      <c r="N7" s="328"/>
      <c r="O7" s="328"/>
      <c r="P7" s="328"/>
      <c r="Q7" s="328"/>
      <c r="R7" s="328"/>
      <c r="S7" s="328"/>
    </row>
    <row r="8" spans="1:22" s="6" customFormat="1" ht="12" customHeight="1" x14ac:dyDescent="0.2">
      <c r="A8" s="119" t="s">
        <v>36</v>
      </c>
      <c r="B8" s="120">
        <f t="shared" ref="B8:S8" si="0">B9+B12</f>
        <v>106301</v>
      </c>
      <c r="C8" s="120">
        <f t="shared" si="0"/>
        <v>106272</v>
      </c>
      <c r="D8" s="120">
        <f t="shared" si="0"/>
        <v>116544</v>
      </c>
      <c r="E8" s="120">
        <f t="shared" si="0"/>
        <v>132940</v>
      </c>
      <c r="F8" s="120">
        <f t="shared" si="0"/>
        <v>139098</v>
      </c>
      <c r="G8" s="120">
        <f t="shared" si="0"/>
        <v>155794</v>
      </c>
      <c r="H8" s="120">
        <f t="shared" si="0"/>
        <v>167274</v>
      </c>
      <c r="I8" s="120">
        <f t="shared" si="0"/>
        <v>180950</v>
      </c>
      <c r="J8" s="120">
        <f t="shared" si="0"/>
        <v>180471</v>
      </c>
      <c r="K8" s="120">
        <f t="shared" si="0"/>
        <v>192718</v>
      </c>
      <c r="L8" s="120">
        <f t="shared" si="0"/>
        <v>198734</v>
      </c>
      <c r="M8" s="120">
        <f t="shared" si="0"/>
        <v>209621</v>
      </c>
      <c r="N8" s="120">
        <f t="shared" si="0"/>
        <v>213111</v>
      </c>
      <c r="O8" s="120">
        <f t="shared" si="0"/>
        <v>231989</v>
      </c>
      <c r="P8" s="120">
        <f t="shared" si="0"/>
        <v>265016</v>
      </c>
      <c r="Q8" s="120">
        <f t="shared" si="0"/>
        <v>337096</v>
      </c>
      <c r="R8" s="120">
        <f t="shared" si="0"/>
        <v>414182</v>
      </c>
      <c r="S8" s="120">
        <f t="shared" si="0"/>
        <v>465889</v>
      </c>
      <c r="U8" s="121"/>
      <c r="V8" s="121"/>
    </row>
    <row r="9" spans="1:22" s="6" customFormat="1" ht="12" customHeight="1" x14ac:dyDescent="0.2">
      <c r="A9" s="122" t="s">
        <v>355</v>
      </c>
      <c r="B9" s="123">
        <v>99780</v>
      </c>
      <c r="C9" s="123">
        <v>100751</v>
      </c>
      <c r="D9" s="123">
        <v>112260</v>
      </c>
      <c r="E9" s="123">
        <v>129211</v>
      </c>
      <c r="F9" s="123">
        <v>135561</v>
      </c>
      <c r="G9" s="123">
        <v>152246</v>
      </c>
      <c r="H9" s="123">
        <v>164052</v>
      </c>
      <c r="I9" s="123">
        <v>177876</v>
      </c>
      <c r="J9" s="123">
        <v>177551</v>
      </c>
      <c r="K9" s="124">
        <v>189867</v>
      </c>
      <c r="L9" s="124">
        <v>196014</v>
      </c>
      <c r="M9" s="124">
        <v>207104</v>
      </c>
      <c r="N9" s="124">
        <v>210594</v>
      </c>
      <c r="O9" s="124">
        <v>229666</v>
      </c>
      <c r="P9" s="124">
        <v>262930</v>
      </c>
      <c r="Q9" s="124">
        <v>334767</v>
      </c>
      <c r="R9" s="124">
        <v>411203</v>
      </c>
      <c r="S9" s="124">
        <v>462834</v>
      </c>
    </row>
    <row r="10" spans="1:22" s="6" customFormat="1" ht="12" customHeight="1" x14ac:dyDescent="0.2">
      <c r="A10" s="122" t="s">
        <v>37</v>
      </c>
      <c r="B10" s="123">
        <v>86214</v>
      </c>
      <c r="C10" s="123">
        <v>87361</v>
      </c>
      <c r="D10" s="123">
        <v>97595</v>
      </c>
      <c r="E10" s="123">
        <v>111956</v>
      </c>
      <c r="F10" s="123">
        <v>117269</v>
      </c>
      <c r="G10" s="123">
        <v>131124</v>
      </c>
      <c r="H10" s="123">
        <v>143397</v>
      </c>
      <c r="I10" s="123">
        <v>157436</v>
      </c>
      <c r="J10" s="123">
        <v>154497</v>
      </c>
      <c r="K10" s="124">
        <v>167291</v>
      </c>
      <c r="L10" s="124">
        <v>174094</v>
      </c>
      <c r="M10" s="124">
        <v>184887</v>
      </c>
      <c r="N10" s="124">
        <v>192962</v>
      </c>
      <c r="O10" s="124">
        <v>210744</v>
      </c>
      <c r="P10" s="124">
        <v>242585</v>
      </c>
      <c r="Q10" s="124">
        <v>312609</v>
      </c>
      <c r="R10" s="124">
        <v>386105</v>
      </c>
      <c r="S10" s="124">
        <v>437844</v>
      </c>
      <c r="T10" s="295"/>
      <c r="U10" s="295"/>
    </row>
    <row r="11" spans="1:22" s="6" customFormat="1" ht="12" customHeight="1" x14ac:dyDescent="0.2">
      <c r="A11" s="122" t="s">
        <v>38</v>
      </c>
      <c r="B11" s="123">
        <v>13566</v>
      </c>
      <c r="C11" s="123">
        <v>13390</v>
      </c>
      <c r="D11" s="123">
        <v>14665</v>
      </c>
      <c r="E11" s="123">
        <v>17255</v>
      </c>
      <c r="F11" s="123">
        <v>18292</v>
      </c>
      <c r="G11" s="123">
        <v>21122</v>
      </c>
      <c r="H11" s="123">
        <v>20655</v>
      </c>
      <c r="I11" s="123">
        <v>20440</v>
      </c>
      <c r="J11" s="123">
        <v>23054</v>
      </c>
      <c r="K11" s="124">
        <v>22576</v>
      </c>
      <c r="L11" s="124">
        <v>21920</v>
      </c>
      <c r="M11" s="124">
        <v>22217</v>
      </c>
      <c r="N11" s="124">
        <v>17632</v>
      </c>
      <c r="O11" s="124">
        <v>18922</v>
      </c>
      <c r="P11" s="124">
        <v>20345</v>
      </c>
      <c r="Q11" s="124">
        <v>22158</v>
      </c>
      <c r="R11" s="124">
        <v>25098</v>
      </c>
      <c r="S11" s="124">
        <v>24990</v>
      </c>
      <c r="T11" s="295"/>
      <c r="U11" s="295"/>
    </row>
    <row r="12" spans="1:22" s="6" customFormat="1" ht="12" customHeight="1" x14ac:dyDescent="0.2">
      <c r="A12" s="122" t="s">
        <v>40</v>
      </c>
      <c r="B12" s="122">
        <v>6521</v>
      </c>
      <c r="C12" s="122">
        <v>5521</v>
      </c>
      <c r="D12" s="122">
        <v>4284</v>
      </c>
      <c r="E12" s="122">
        <v>3729</v>
      </c>
      <c r="F12" s="122">
        <v>3537</v>
      </c>
      <c r="G12" s="122">
        <v>3548</v>
      </c>
      <c r="H12" s="122">
        <v>3222</v>
      </c>
      <c r="I12" s="122">
        <v>3074</v>
      </c>
      <c r="J12" s="122">
        <v>2920</v>
      </c>
      <c r="K12" s="122">
        <v>2851</v>
      </c>
      <c r="L12" s="122">
        <v>2720</v>
      </c>
      <c r="M12" s="122">
        <v>2517</v>
      </c>
      <c r="N12" s="122">
        <v>2517</v>
      </c>
      <c r="O12" s="122">
        <v>2323</v>
      </c>
      <c r="P12" s="122">
        <v>2086</v>
      </c>
      <c r="Q12" s="122">
        <v>2329</v>
      </c>
      <c r="R12" s="122">
        <v>2979</v>
      </c>
      <c r="S12" s="122">
        <v>3055</v>
      </c>
    </row>
    <row r="13" spans="1:22" s="6" customFormat="1" ht="12" customHeight="1" x14ac:dyDescent="0.2">
      <c r="A13" s="122" t="s">
        <v>356</v>
      </c>
      <c r="B13" s="125">
        <f t="shared" ref="B13:S13" si="1">B9/B8*100</f>
        <v>93.865532779559928</v>
      </c>
      <c r="C13" s="125">
        <f t="shared" si="1"/>
        <v>94.804840409515208</v>
      </c>
      <c r="D13" s="125">
        <f t="shared" si="1"/>
        <v>96.324135090609559</v>
      </c>
      <c r="E13" s="125">
        <f t="shared" si="1"/>
        <v>97.194975176771479</v>
      </c>
      <c r="F13" s="125">
        <f t="shared" si="1"/>
        <v>97.457188457059047</v>
      </c>
      <c r="G13" s="125">
        <f t="shared" si="1"/>
        <v>97.722633734290156</v>
      </c>
      <c r="H13" s="125">
        <f t="shared" si="1"/>
        <v>98.073819003551051</v>
      </c>
      <c r="I13" s="125">
        <f t="shared" si="1"/>
        <v>98.301188173528601</v>
      </c>
      <c r="J13" s="125">
        <f t="shared" si="1"/>
        <v>98.382011514315309</v>
      </c>
      <c r="K13" s="125">
        <f t="shared" si="1"/>
        <v>98.520636370240453</v>
      </c>
      <c r="L13" s="125">
        <f t="shared" si="1"/>
        <v>98.631336359153437</v>
      </c>
      <c r="M13" s="125">
        <f t="shared" si="1"/>
        <v>98.799261524370181</v>
      </c>
      <c r="N13" s="125">
        <f t="shared" si="1"/>
        <v>98.818925348761908</v>
      </c>
      <c r="O13" s="125">
        <f t="shared" si="1"/>
        <v>98.998659419196599</v>
      </c>
      <c r="P13" s="125">
        <f t="shared" si="1"/>
        <v>99.212877713043753</v>
      </c>
      <c r="Q13" s="125">
        <f t="shared" si="1"/>
        <v>99.309098891710363</v>
      </c>
      <c r="R13" s="125">
        <f t="shared" si="1"/>
        <v>99.280750974209411</v>
      </c>
      <c r="S13" s="125">
        <f t="shared" si="1"/>
        <v>99.344264406328548</v>
      </c>
    </row>
    <row r="14" spans="1:22" s="7" customFormat="1" ht="12" customHeight="1" x14ac:dyDescent="0.2">
      <c r="A14" s="126" t="s">
        <v>357</v>
      </c>
      <c r="B14" s="127" t="s">
        <v>39</v>
      </c>
      <c r="C14" s="128">
        <v>0.97314091000200442</v>
      </c>
      <c r="D14" s="128">
        <v>11.423211680281089</v>
      </c>
      <c r="E14" s="128">
        <v>15.09976839479779</v>
      </c>
      <c r="F14" s="128">
        <v>4.9144422688470799</v>
      </c>
      <c r="G14" s="128">
        <v>12.308112215165128</v>
      </c>
      <c r="H14" s="128">
        <v>7.7545551278851335</v>
      </c>
      <c r="I14" s="128">
        <v>8.4265964450296256</v>
      </c>
      <c r="J14" s="128">
        <v>-0.18271155186759316</v>
      </c>
      <c r="K14" s="128">
        <v>6.9365984984595972</v>
      </c>
      <c r="L14" s="128">
        <v>3.2375294284946832</v>
      </c>
      <c r="M14" s="128">
        <v>5.6577591396532902</v>
      </c>
      <c r="N14" s="128">
        <v>1.6851436959208901</v>
      </c>
      <c r="O14" s="128">
        <v>9.0562884032783462</v>
      </c>
      <c r="P14" s="128">
        <v>14.483641461949091</v>
      </c>
      <c r="Q14" s="128">
        <v>27.321720610048303</v>
      </c>
      <c r="R14" s="128">
        <v>22.832597000301703</v>
      </c>
      <c r="S14" s="128">
        <v>12.556085437119865</v>
      </c>
    </row>
    <row r="15" spans="1:22" s="1" customFormat="1" ht="12" customHeight="1" x14ac:dyDescent="0.2">
      <c r="A15" s="27" t="s">
        <v>358</v>
      </c>
      <c r="B15" s="129"/>
      <c r="C15" s="129"/>
      <c r="D15" s="129"/>
      <c r="E15" s="129"/>
      <c r="F15" s="129"/>
      <c r="G15" s="129"/>
      <c r="H15" s="129"/>
      <c r="I15" s="129"/>
      <c r="J15" s="129"/>
      <c r="K15" s="129"/>
      <c r="L15" s="129"/>
      <c r="M15" s="129"/>
      <c r="N15" s="129"/>
      <c r="O15" s="129"/>
      <c r="P15" s="129"/>
      <c r="Q15" s="129"/>
      <c r="R15" s="129"/>
      <c r="S15" s="129"/>
      <c r="T15" s="7"/>
      <c r="U15" s="296"/>
    </row>
    <row r="16" spans="1:22" s="131" customFormat="1" ht="12" customHeight="1" x14ac:dyDescent="0.2">
      <c r="A16" s="29" t="s">
        <v>41</v>
      </c>
      <c r="B16" s="130">
        <v>20.111244738424535</v>
      </c>
      <c r="C16" s="130">
        <v>19.34273605224762</v>
      </c>
      <c r="D16" s="130">
        <v>18.508818813468732</v>
      </c>
      <c r="E16" s="130">
        <v>16.878593927761568</v>
      </c>
      <c r="F16" s="130">
        <v>16.290821106365399</v>
      </c>
      <c r="G16" s="130">
        <v>16.902907137133322</v>
      </c>
      <c r="H16" s="130">
        <v>17.831541218637994</v>
      </c>
      <c r="I16" s="130">
        <v>18.924981447750117</v>
      </c>
      <c r="J16" s="130">
        <v>19.730105716104106</v>
      </c>
      <c r="K16" s="130">
        <v>19.028056481642412</v>
      </c>
      <c r="L16" s="130">
        <v>19.885108488809301</v>
      </c>
      <c r="M16" s="130">
        <v>19.828685105067986</v>
      </c>
      <c r="N16" s="130">
        <v>20.345783830498494</v>
      </c>
      <c r="O16" s="130">
        <v>21.146360366793516</v>
      </c>
      <c r="P16" s="130">
        <v>21.387061194994864</v>
      </c>
      <c r="Q16" s="130">
        <v>20.901104350189833</v>
      </c>
      <c r="R16" s="130">
        <v>20.122907663611404</v>
      </c>
      <c r="S16" s="130">
        <v>19.513043553412238</v>
      </c>
      <c r="T16" s="7"/>
      <c r="U16" s="297"/>
    </row>
    <row r="17" spans="1:20" s="131" customFormat="1" ht="12" customHeight="1" x14ac:dyDescent="0.2">
      <c r="A17" s="30" t="s">
        <v>32</v>
      </c>
      <c r="B17" s="132">
        <v>10.96412106634596</v>
      </c>
      <c r="C17" s="132">
        <v>11.610802870442972</v>
      </c>
      <c r="D17" s="132">
        <v>11.46802066631035</v>
      </c>
      <c r="E17" s="132">
        <v>11.496699197436751</v>
      </c>
      <c r="F17" s="132">
        <v>11.335118507535354</v>
      </c>
      <c r="G17" s="132">
        <v>11.390775455512788</v>
      </c>
      <c r="H17" s="132">
        <v>10.855704288884013</v>
      </c>
      <c r="I17" s="132">
        <v>10.294249926915379</v>
      </c>
      <c r="J17" s="132">
        <v>10.175104617828117</v>
      </c>
      <c r="K17" s="132">
        <v>9.6773004260877347</v>
      </c>
      <c r="L17" s="132">
        <v>10.007601614195123</v>
      </c>
      <c r="M17" s="132">
        <v>10.073682787391842</v>
      </c>
      <c r="N17" s="132">
        <v>10.34692346410629</v>
      </c>
      <c r="O17" s="132">
        <v>10.365922687729137</v>
      </c>
      <c r="P17" s="132">
        <v>11.012436770243031</v>
      </c>
      <c r="Q17" s="132">
        <v>10.760021149037987</v>
      </c>
      <c r="R17" s="132">
        <v>9.8965717662565691</v>
      </c>
      <c r="S17" s="132">
        <v>9.3791726623368206</v>
      </c>
      <c r="T17" s="7"/>
    </row>
    <row r="18" spans="1:20" s="131" customFormat="1" ht="24.95" customHeight="1" x14ac:dyDescent="0.2">
      <c r="A18" s="30" t="s">
        <v>349</v>
      </c>
      <c r="B18" s="132">
        <v>8.5447985568250147</v>
      </c>
      <c r="C18" s="132">
        <v>8.9150479895981185</v>
      </c>
      <c r="D18" s="132">
        <v>9.4281133083912341</v>
      </c>
      <c r="E18" s="132">
        <v>8.862248570168175</v>
      </c>
      <c r="F18" s="132">
        <v>8.9103798290068674</v>
      </c>
      <c r="G18" s="132">
        <v>8.5709969391642478</v>
      </c>
      <c r="H18" s="132">
        <v>8.4930387925779627</v>
      </c>
      <c r="I18" s="132">
        <v>9.280622456093008</v>
      </c>
      <c r="J18" s="132">
        <v>9.5245873016767018</v>
      </c>
      <c r="K18" s="132">
        <v>8.7571826594405557</v>
      </c>
      <c r="L18" s="132">
        <v>8.5398268464524953</v>
      </c>
      <c r="M18" s="132">
        <v>8.3808135043263281</v>
      </c>
      <c r="N18" s="132">
        <v>8.5292078596731145</v>
      </c>
      <c r="O18" s="132">
        <v>8.939068037933346</v>
      </c>
      <c r="P18" s="132">
        <v>9.1183965313961899</v>
      </c>
      <c r="Q18" s="132">
        <v>8.6170381190499654</v>
      </c>
      <c r="R18" s="132">
        <v>9.9024082995503431</v>
      </c>
      <c r="S18" s="132">
        <v>9.9165143442357309</v>
      </c>
      <c r="T18" s="7"/>
    </row>
    <row r="19" spans="1:20" s="131" customFormat="1" ht="24.95" customHeight="1" x14ac:dyDescent="0.2">
      <c r="A19" s="30" t="s">
        <v>348</v>
      </c>
      <c r="B19" s="132">
        <v>2.2709961916215673</v>
      </c>
      <c r="C19" s="132">
        <v>2.6639934094946947</v>
      </c>
      <c r="D19" s="132">
        <v>3.354712275075717</v>
      </c>
      <c r="E19" s="132">
        <v>3.5492334243988517</v>
      </c>
      <c r="F19" s="132">
        <v>4.1339323256688871</v>
      </c>
      <c r="G19" s="132">
        <v>4.5288546168700652</v>
      </c>
      <c r="H19" s="132">
        <v>4.7253309926120988</v>
      </c>
      <c r="I19" s="132">
        <v>4.7628685151453825</v>
      </c>
      <c r="J19" s="132">
        <v>4.7034373222341745</v>
      </c>
      <c r="K19" s="132">
        <v>4.1149857531851239</v>
      </c>
      <c r="L19" s="132">
        <v>4.3293488630740109</v>
      </c>
      <c r="M19" s="132">
        <v>4.5812731767614343</v>
      </c>
      <c r="N19" s="132">
        <v>5.0481020351956847</v>
      </c>
      <c r="O19" s="132">
        <v>5.1287521879599067</v>
      </c>
      <c r="P19" s="132">
        <v>4.9903016011866272</v>
      </c>
      <c r="Q19" s="132">
        <v>4.527626677659387</v>
      </c>
      <c r="R19" s="132">
        <v>4.1478296607758214</v>
      </c>
      <c r="S19" s="132">
        <v>3.8988060514136818</v>
      </c>
      <c r="T19" s="7"/>
    </row>
    <row r="20" spans="1:20" s="131" customFormat="1" ht="12" customHeight="1" x14ac:dyDescent="0.2">
      <c r="A20" s="30" t="s">
        <v>42</v>
      </c>
      <c r="B20" s="132">
        <v>6.500300661455201</v>
      </c>
      <c r="C20" s="132">
        <v>7.1473235997657589</v>
      </c>
      <c r="D20" s="132">
        <v>7.463032246570461</v>
      </c>
      <c r="E20" s="132">
        <v>7.7168352539644456</v>
      </c>
      <c r="F20" s="132">
        <v>8.0745937253339832</v>
      </c>
      <c r="G20" s="132">
        <v>8.6031816927866736</v>
      </c>
      <c r="H20" s="132">
        <v>8.7661229366298485</v>
      </c>
      <c r="I20" s="132">
        <v>10.064314466257393</v>
      </c>
      <c r="J20" s="132">
        <v>10.488817297565207</v>
      </c>
      <c r="K20" s="133" t="s">
        <v>39</v>
      </c>
      <c r="L20" s="133" t="s">
        <v>39</v>
      </c>
      <c r="M20" s="133" t="s">
        <v>39</v>
      </c>
      <c r="N20" s="133" t="s">
        <v>39</v>
      </c>
      <c r="O20" s="133" t="s">
        <v>39</v>
      </c>
      <c r="P20" s="133" t="s">
        <v>39</v>
      </c>
      <c r="Q20" s="133" t="s">
        <v>39</v>
      </c>
      <c r="R20" s="133" t="s">
        <v>39</v>
      </c>
      <c r="S20" s="133" t="s">
        <v>39</v>
      </c>
      <c r="T20" s="7"/>
    </row>
    <row r="21" spans="1:20" s="131" customFormat="1" ht="12" customHeight="1" x14ac:dyDescent="0.2">
      <c r="A21" s="30" t="s">
        <v>350</v>
      </c>
      <c r="B21" s="132">
        <v>41.998396472238923</v>
      </c>
      <c r="C21" s="132">
        <v>40.650713144286406</v>
      </c>
      <c r="D21" s="132">
        <v>39.551042223409944</v>
      </c>
      <c r="E21" s="132">
        <v>40.079405004217904</v>
      </c>
      <c r="F21" s="132">
        <v>39.740780903062088</v>
      </c>
      <c r="G21" s="132">
        <v>38.662427912720204</v>
      </c>
      <c r="H21" s="132">
        <v>38.008680174578792</v>
      </c>
      <c r="I21" s="132">
        <v>36.220738042231666</v>
      </c>
      <c r="J21" s="132">
        <v>35.220302898885393</v>
      </c>
      <c r="K21" s="132">
        <v>30.21904807049145</v>
      </c>
      <c r="L21" s="132">
        <v>29.432021672253089</v>
      </c>
      <c r="M21" s="132">
        <v>28.454303152039554</v>
      </c>
      <c r="N21" s="132">
        <v>29.067304861487031</v>
      </c>
      <c r="O21" s="132">
        <v>27.30661046911602</v>
      </c>
      <c r="P21" s="132">
        <v>26.796866086030501</v>
      </c>
      <c r="Q21" s="132">
        <v>30.042686405768787</v>
      </c>
      <c r="R21" s="132">
        <v>32.002927994202373</v>
      </c>
      <c r="S21" s="132">
        <v>33.821845413258316</v>
      </c>
      <c r="T21" s="7"/>
    </row>
    <row r="22" spans="1:20" s="131" customFormat="1" ht="12" customHeight="1" x14ac:dyDescent="0.2">
      <c r="A22" s="30" t="s">
        <v>43</v>
      </c>
      <c r="B22" s="132">
        <v>1.7037482461415114</v>
      </c>
      <c r="C22" s="132">
        <v>1.7647467518932816</v>
      </c>
      <c r="D22" s="132">
        <v>1.7878140032068413</v>
      </c>
      <c r="E22" s="132">
        <v>1.8938016113179219</v>
      </c>
      <c r="F22" s="132">
        <v>2.0138535419479053</v>
      </c>
      <c r="G22" s="132">
        <v>2.1163117586012112</v>
      </c>
      <c r="H22" s="132">
        <v>2.0066808085241266</v>
      </c>
      <c r="I22" s="132">
        <v>1.8962648136904361</v>
      </c>
      <c r="J22" s="132">
        <v>1.8873450445224189</v>
      </c>
      <c r="K22" s="133" t="s">
        <v>39</v>
      </c>
      <c r="L22" s="133" t="s">
        <v>39</v>
      </c>
      <c r="M22" s="133" t="s">
        <v>39</v>
      </c>
      <c r="N22" s="133" t="s">
        <v>39</v>
      </c>
      <c r="O22" s="133" t="s">
        <v>39</v>
      </c>
      <c r="P22" s="133" t="s">
        <v>39</v>
      </c>
      <c r="Q22" s="133" t="s">
        <v>39</v>
      </c>
      <c r="R22" s="133" t="s">
        <v>39</v>
      </c>
      <c r="S22" s="133" t="s">
        <v>39</v>
      </c>
      <c r="T22" s="7"/>
    </row>
    <row r="23" spans="1:20" s="131" customFormat="1" ht="24.6" customHeight="1" x14ac:dyDescent="0.2">
      <c r="A23" s="291" t="s">
        <v>351</v>
      </c>
      <c r="B23" s="132">
        <v>3.4786530366806976</v>
      </c>
      <c r="C23" s="132">
        <v>3.5691953429742633</v>
      </c>
      <c r="D23" s="132">
        <v>4.0976305006235521</v>
      </c>
      <c r="E23" s="132">
        <v>4.9461733134175887</v>
      </c>
      <c r="F23" s="132">
        <v>4.8413629288659719</v>
      </c>
      <c r="G23" s="132">
        <v>4.5446185778279888</v>
      </c>
      <c r="H23" s="132">
        <v>4.2937605149586719</v>
      </c>
      <c r="I23" s="132">
        <v>4.0612561559738243</v>
      </c>
      <c r="J23" s="132">
        <v>3.908172863008375</v>
      </c>
      <c r="K23" s="132">
        <v>3.0310691168028145</v>
      </c>
      <c r="L23" s="132">
        <v>2.9054491839743686</v>
      </c>
      <c r="M23" s="132">
        <v>2.7870055624227441</v>
      </c>
      <c r="N23" s="132">
        <v>1.7612087713800013</v>
      </c>
      <c r="O23" s="132">
        <v>1.9232276436216069</v>
      </c>
      <c r="P23" s="132">
        <v>2.0400867150952724</v>
      </c>
      <c r="Q23" s="132">
        <v>1.9028159884337466</v>
      </c>
      <c r="R23" s="132">
        <v>1.8453172763817385</v>
      </c>
      <c r="S23" s="132">
        <v>1.9043544769831084</v>
      </c>
      <c r="T23" s="7"/>
    </row>
    <row r="24" spans="1:20" s="131" customFormat="1" ht="12" customHeight="1" x14ac:dyDescent="0.2">
      <c r="A24" s="30" t="s">
        <v>44</v>
      </c>
      <c r="B24" s="132">
        <v>2.4183203046702748</v>
      </c>
      <c r="C24" s="132">
        <v>2.4486109319014204</v>
      </c>
      <c r="D24" s="132">
        <v>2.321396757527169</v>
      </c>
      <c r="E24" s="132">
        <v>2.2567738040878873</v>
      </c>
      <c r="F24" s="132">
        <v>2.280154321670687</v>
      </c>
      <c r="G24" s="132">
        <v>3.0148575332028429</v>
      </c>
      <c r="H24" s="132">
        <v>3.5982493355765244</v>
      </c>
      <c r="I24" s="132">
        <v>3.0223301625851717</v>
      </c>
      <c r="J24" s="132">
        <v>2.8724141232659912</v>
      </c>
      <c r="K24" s="133" t="s">
        <v>39</v>
      </c>
      <c r="L24" s="133" t="s">
        <v>39</v>
      </c>
      <c r="M24" s="133" t="s">
        <v>39</v>
      </c>
      <c r="N24" s="133" t="s">
        <v>39</v>
      </c>
      <c r="O24" s="133" t="s">
        <v>39</v>
      </c>
      <c r="P24" s="133" t="s">
        <v>39</v>
      </c>
      <c r="Q24" s="133" t="s">
        <v>39</v>
      </c>
      <c r="R24" s="133" t="s">
        <v>39</v>
      </c>
      <c r="S24" s="133" t="s">
        <v>39</v>
      </c>
      <c r="T24" s="7"/>
    </row>
    <row r="25" spans="1:20" s="131" customFormat="1" ht="12" customHeight="1" x14ac:dyDescent="0.2">
      <c r="A25" s="30" t="s">
        <v>45</v>
      </c>
      <c r="B25" s="132">
        <v>2.0094207255963119</v>
      </c>
      <c r="C25" s="132">
        <v>1.8868299073954602</v>
      </c>
      <c r="D25" s="132">
        <v>2.0194192054159985</v>
      </c>
      <c r="E25" s="132">
        <v>2.3202358932289044</v>
      </c>
      <c r="F25" s="132">
        <v>2.3790028105428553</v>
      </c>
      <c r="G25" s="132">
        <v>1.6650683761806551</v>
      </c>
      <c r="H25" s="132">
        <v>1.4208909370199694</v>
      </c>
      <c r="I25" s="132">
        <v>1.47237401335762</v>
      </c>
      <c r="J25" s="132">
        <v>1.4897128149095189</v>
      </c>
      <c r="K25" s="133" t="s">
        <v>39</v>
      </c>
      <c r="L25" s="133" t="s">
        <v>39</v>
      </c>
      <c r="M25" s="133" t="s">
        <v>39</v>
      </c>
      <c r="N25" s="133" t="s">
        <v>39</v>
      </c>
      <c r="O25" s="133" t="s">
        <v>39</v>
      </c>
      <c r="P25" s="133" t="s">
        <v>39</v>
      </c>
      <c r="Q25" s="133" t="s">
        <v>39</v>
      </c>
      <c r="R25" s="133" t="s">
        <v>39</v>
      </c>
      <c r="S25" s="133" t="s">
        <v>39</v>
      </c>
      <c r="T25" s="7"/>
    </row>
    <row r="26" spans="1:20" s="131" customFormat="1" ht="12" customHeight="1" x14ac:dyDescent="0.2">
      <c r="A26" s="30" t="s">
        <v>352</v>
      </c>
      <c r="B26" s="133" t="s">
        <v>39</v>
      </c>
      <c r="C26" s="133" t="s">
        <v>39</v>
      </c>
      <c r="D26" s="133" t="s">
        <v>39</v>
      </c>
      <c r="E26" s="133" t="s">
        <v>39</v>
      </c>
      <c r="F26" s="133" t="s">
        <v>39</v>
      </c>
      <c r="G26" s="133" t="s">
        <v>39</v>
      </c>
      <c r="H26" s="133" t="s">
        <v>39</v>
      </c>
      <c r="I26" s="133" t="s">
        <v>39</v>
      </c>
      <c r="J26" s="133" t="s">
        <v>39</v>
      </c>
      <c r="K26" s="132">
        <v>6.2701785987033025</v>
      </c>
      <c r="L26" s="132">
        <v>6.6164654024519036</v>
      </c>
      <c r="M26" s="132">
        <v>6.853561495673671</v>
      </c>
      <c r="N26" s="132">
        <v>7.2618403183376543</v>
      </c>
      <c r="O26" s="132">
        <v>7.3863784800536427</v>
      </c>
      <c r="P26" s="132">
        <v>7.4757540029665694</v>
      </c>
      <c r="Q26" s="132">
        <v>7.6055883644445244</v>
      </c>
      <c r="R26" s="132">
        <v>7.2827776061945073</v>
      </c>
      <c r="S26" s="132">
        <v>7.1187509992783591</v>
      </c>
      <c r="T26" s="7"/>
    </row>
    <row r="27" spans="1:20" s="131" customFormat="1" ht="12" customHeight="1" x14ac:dyDescent="0.2">
      <c r="A27" s="30" t="s">
        <v>353</v>
      </c>
      <c r="B27" s="133" t="s">
        <v>39</v>
      </c>
      <c r="C27" s="133" t="s">
        <v>39</v>
      </c>
      <c r="D27" s="133" t="s">
        <v>39</v>
      </c>
      <c r="E27" s="133" t="s">
        <v>39</v>
      </c>
      <c r="F27" s="133" t="s">
        <v>39</v>
      </c>
      <c r="G27" s="133" t="s">
        <v>39</v>
      </c>
      <c r="H27" s="133" t="s">
        <v>39</v>
      </c>
      <c r="I27" s="133" t="s">
        <v>39</v>
      </c>
      <c r="J27" s="133" t="s">
        <v>39</v>
      </c>
      <c r="K27" s="132">
        <v>3.3686738611765077</v>
      </c>
      <c r="L27" s="132">
        <v>3.2870604200784648</v>
      </c>
      <c r="M27" s="132">
        <v>3.0549868665018542</v>
      </c>
      <c r="N27" s="132">
        <v>2.9445283341405739</v>
      </c>
      <c r="O27" s="132">
        <v>2.6852037306349219</v>
      </c>
      <c r="P27" s="132">
        <v>2.5626592629216902</v>
      </c>
      <c r="Q27" s="132">
        <v>2.2765087359267788</v>
      </c>
      <c r="R27" s="132">
        <v>2.2424447292456522</v>
      </c>
      <c r="S27" s="132">
        <v>2.2139687231275142</v>
      </c>
      <c r="T27" s="7"/>
    </row>
    <row r="28" spans="1:20" s="131" customFormat="1" ht="12" customHeight="1" x14ac:dyDescent="0.2">
      <c r="A28" s="31" t="s">
        <v>354</v>
      </c>
      <c r="B28" s="133" t="s">
        <v>39</v>
      </c>
      <c r="C28" s="133" t="s">
        <v>39</v>
      </c>
      <c r="D28" s="133" t="s">
        <v>39</v>
      </c>
      <c r="E28" s="133" t="s">
        <v>39</v>
      </c>
      <c r="F28" s="133" t="s">
        <v>39</v>
      </c>
      <c r="G28" s="133" t="s">
        <v>39</v>
      </c>
      <c r="H28" s="133" t="s">
        <v>39</v>
      </c>
      <c r="I28" s="133" t="s">
        <v>39</v>
      </c>
      <c r="J28" s="133" t="s">
        <v>39</v>
      </c>
      <c r="K28" s="134">
        <v>15.533505032470098</v>
      </c>
      <c r="L28" s="134">
        <v>14.997117508711245</v>
      </c>
      <c r="M28" s="134">
        <v>15.985688349814586</v>
      </c>
      <c r="N28" s="134">
        <v>14.695100525181154</v>
      </c>
      <c r="O28" s="134">
        <v>15.118476396157899</v>
      </c>
      <c r="P28" s="134">
        <v>14.616437835165254</v>
      </c>
      <c r="Q28" s="134">
        <v>13.366610209488988</v>
      </c>
      <c r="R28" s="134">
        <v>12.556815003781587</v>
      </c>
      <c r="S28" s="134">
        <v>12.23354377595423</v>
      </c>
    </row>
    <row r="29" spans="1:20" s="161" customFormat="1" ht="12" customHeight="1" x14ac:dyDescent="0.2">
      <c r="A29" s="27" t="s">
        <v>359</v>
      </c>
      <c r="B29" s="160"/>
      <c r="C29" s="160"/>
      <c r="D29" s="160"/>
      <c r="E29" s="160"/>
      <c r="F29" s="160"/>
      <c r="G29" s="160"/>
      <c r="H29" s="160"/>
      <c r="I29" s="160"/>
      <c r="J29" s="160"/>
      <c r="K29" s="160"/>
      <c r="L29" s="160"/>
      <c r="M29" s="160"/>
      <c r="N29" s="160"/>
      <c r="O29" s="160"/>
      <c r="P29" s="160"/>
      <c r="Q29" s="160"/>
      <c r="R29" s="160"/>
      <c r="S29" s="160"/>
    </row>
    <row r="30" spans="1:20" s="161" customFormat="1" ht="12" customHeight="1" x14ac:dyDescent="0.25">
      <c r="A30" s="162" t="s">
        <v>46</v>
      </c>
      <c r="B30" s="162">
        <v>17.908398476648628</v>
      </c>
      <c r="C30" s="162">
        <v>18.9199114648986</v>
      </c>
      <c r="D30" s="162">
        <v>19.205415998574701</v>
      </c>
      <c r="E30" s="162">
        <v>20.0501505289797</v>
      </c>
      <c r="F30" s="162">
        <v>21.503972381437102</v>
      </c>
      <c r="G30" s="162">
        <v>20.941765300894598</v>
      </c>
      <c r="H30" s="162">
        <v>20.297222831785</v>
      </c>
      <c r="I30" s="162">
        <v>19.285344846971999</v>
      </c>
      <c r="J30" s="162">
        <v>19.621404554184402</v>
      </c>
      <c r="K30" s="162">
        <v>19.8876055344004</v>
      </c>
      <c r="L30" s="162">
        <v>19.937351413674499</v>
      </c>
      <c r="M30" s="162">
        <v>20.9624150185414</v>
      </c>
      <c r="N30" s="162">
        <v>22.049536074152201</v>
      </c>
      <c r="O30" s="162">
        <v>22.778295437722601</v>
      </c>
      <c r="P30" s="162">
        <v>22.816719278895501</v>
      </c>
      <c r="Q30" s="162">
        <v>22.137187954607199</v>
      </c>
      <c r="R30" s="162">
        <v>20.838126180985999</v>
      </c>
      <c r="S30" s="162">
        <v>20.448152037231502</v>
      </c>
    </row>
    <row r="31" spans="1:20" s="161" customFormat="1" ht="12" customHeight="1" x14ac:dyDescent="0.25">
      <c r="A31" s="163" t="s">
        <v>47</v>
      </c>
      <c r="B31" s="163">
        <f>SUM(B32:B44)</f>
        <v>82.091601523351386</v>
      </c>
      <c r="C31" s="163">
        <f t="shared" ref="C31:S31" si="2">SUM(C32:C44)</f>
        <v>81.080088535101396</v>
      </c>
      <c r="D31" s="163">
        <f t="shared" si="2"/>
        <v>80.794584001425278</v>
      </c>
      <c r="E31" s="163">
        <f t="shared" si="2"/>
        <v>79.949849471020272</v>
      </c>
      <c r="F31" s="163">
        <f t="shared" si="2"/>
        <v>78.496027618562849</v>
      </c>
      <c r="G31" s="163">
        <f t="shared" si="2"/>
        <v>79.058234699105398</v>
      </c>
      <c r="H31" s="163">
        <f t="shared" si="2"/>
        <v>79.702777168214936</v>
      </c>
      <c r="I31" s="163">
        <f t="shared" si="2"/>
        <v>80.714655153027905</v>
      </c>
      <c r="J31" s="163">
        <f t="shared" si="2"/>
        <v>80.378595445815535</v>
      </c>
      <c r="K31" s="163">
        <f t="shared" si="2"/>
        <v>80.11239446559965</v>
      </c>
      <c r="L31" s="163">
        <f t="shared" si="2"/>
        <v>80.06264858632548</v>
      </c>
      <c r="M31" s="163">
        <f t="shared" si="2"/>
        <v>79.037584981458579</v>
      </c>
      <c r="N31" s="163">
        <f t="shared" si="2"/>
        <v>77.950463925847799</v>
      </c>
      <c r="O31" s="163">
        <f t="shared" si="2"/>
        <v>77.221704562277409</v>
      </c>
      <c r="P31" s="163">
        <f t="shared" si="2"/>
        <v>77.183280721104452</v>
      </c>
      <c r="Q31" s="163">
        <f t="shared" si="2"/>
        <v>77.862812045392758</v>
      </c>
      <c r="R31" s="163">
        <f t="shared" si="2"/>
        <v>79.161873819013962</v>
      </c>
      <c r="S31" s="163">
        <f t="shared" si="2"/>
        <v>79.551847962768505</v>
      </c>
    </row>
    <row r="32" spans="1:20" s="161" customFormat="1" ht="12" customHeight="1" x14ac:dyDescent="0.25">
      <c r="A32" s="163" t="s">
        <v>48</v>
      </c>
      <c r="B32" s="289">
        <v>5.1022248947684909</v>
      </c>
      <c r="C32" s="289">
        <v>5.6009369634048305</v>
      </c>
      <c r="D32" s="289">
        <v>4.8147158382326696</v>
      </c>
      <c r="E32" s="289">
        <v>4.5708182739859602</v>
      </c>
      <c r="F32" s="289">
        <v>4.4732629591106603</v>
      </c>
      <c r="G32" s="289">
        <v>4.6864942264492999</v>
      </c>
      <c r="H32" s="289">
        <v>4.5491673371857697</v>
      </c>
      <c r="I32" s="289">
        <v>4.7027142503766699</v>
      </c>
      <c r="J32" s="289">
        <v>4.6544373166019897</v>
      </c>
      <c r="K32" s="289">
        <v>4.4151959002880998</v>
      </c>
      <c r="L32" s="289">
        <v>4.75833358841715</v>
      </c>
      <c r="M32" s="289">
        <v>4.65563195302843</v>
      </c>
      <c r="N32" s="289">
        <v>4.5765786299704603</v>
      </c>
      <c r="O32" s="289">
        <v>4.58883770344762</v>
      </c>
      <c r="P32" s="289">
        <v>4.5582474422850199</v>
      </c>
      <c r="Q32" s="289">
        <v>4.3842433692687699</v>
      </c>
      <c r="R32" s="289">
        <v>4.4474383698562496</v>
      </c>
      <c r="S32" s="289">
        <v>4.3207715941352598</v>
      </c>
    </row>
    <row r="33" spans="1:21" s="161" customFormat="1" ht="12" customHeight="1" x14ac:dyDescent="0.25">
      <c r="A33" s="164" t="s">
        <v>49</v>
      </c>
      <c r="B33" s="290">
        <v>11.58749248346362</v>
      </c>
      <c r="C33" s="290">
        <v>8.6212543796091303</v>
      </c>
      <c r="D33" s="290">
        <v>9.3452699091394997</v>
      </c>
      <c r="E33" s="290">
        <v>9.1246101338121406</v>
      </c>
      <c r="F33" s="290">
        <v>8.95095196996186</v>
      </c>
      <c r="G33" s="290">
        <v>9.3729884528985998</v>
      </c>
      <c r="H33" s="290">
        <v>9.80481798454149</v>
      </c>
      <c r="I33" s="290">
        <v>10.038453754300701</v>
      </c>
      <c r="J33" s="290">
        <v>10.5012081035871</v>
      </c>
      <c r="K33" s="290">
        <v>10.515782100101699</v>
      </c>
      <c r="L33" s="290">
        <v>10.648219004765</v>
      </c>
      <c r="M33" s="290">
        <v>10.6139910383189</v>
      </c>
      <c r="N33" s="290">
        <v>10.3103602191895</v>
      </c>
      <c r="O33" s="290">
        <v>8.8572100354427707</v>
      </c>
      <c r="P33" s="290">
        <v>8.5802304795953308</v>
      </c>
      <c r="Q33" s="290">
        <v>7.7089438325760904</v>
      </c>
      <c r="R33" s="290">
        <v>7.7049535144441998</v>
      </c>
      <c r="S33" s="290">
        <v>7.5618904402010196</v>
      </c>
    </row>
    <row r="34" spans="1:21" s="161" customFormat="1" ht="12" customHeight="1" x14ac:dyDescent="0.25">
      <c r="A34" s="164" t="s">
        <v>50</v>
      </c>
      <c r="B34" s="290">
        <v>6.666666666666667</v>
      </c>
      <c r="C34" s="290">
        <v>6.5101090808031694</v>
      </c>
      <c r="D34" s="290">
        <v>6.3789417423837502</v>
      </c>
      <c r="E34" s="290">
        <v>6.4127667149081704</v>
      </c>
      <c r="F34" s="290">
        <v>6.7032553610551702</v>
      </c>
      <c r="G34" s="290">
        <v>6.4211867635274498</v>
      </c>
      <c r="H34" s="290">
        <v>6.3400629068831797</v>
      </c>
      <c r="I34" s="290">
        <v>5.8242820841485097</v>
      </c>
      <c r="J34" s="290">
        <v>5.4615293633941802</v>
      </c>
      <c r="K34" s="290">
        <v>4.5947953040812797</v>
      </c>
      <c r="L34" s="290">
        <v>4.7884334792412799</v>
      </c>
      <c r="M34" s="290">
        <v>5.3794228986402999</v>
      </c>
      <c r="N34" s="290">
        <v>5.5153518143916704</v>
      </c>
      <c r="O34" s="290">
        <v>5.5071277420253804</v>
      </c>
      <c r="P34" s="290">
        <v>5.6307762522344396</v>
      </c>
      <c r="Q34" s="290">
        <v>5.9686289269850397</v>
      </c>
      <c r="R34" s="290">
        <v>6.0332731035522604</v>
      </c>
      <c r="S34" s="290">
        <v>5.9827065427345403</v>
      </c>
    </row>
    <row r="35" spans="1:21" s="161" customFormat="1" ht="12" customHeight="1" x14ac:dyDescent="0.25">
      <c r="A35" s="164" t="s">
        <v>51</v>
      </c>
      <c r="B35" s="290">
        <v>2.7420324714371618</v>
      </c>
      <c r="C35" s="290">
        <v>3.4391718196345398</v>
      </c>
      <c r="D35" s="290">
        <v>3.6949937644753299</v>
      </c>
      <c r="E35" s="290">
        <v>3.5569727035623901</v>
      </c>
      <c r="F35" s="290">
        <v>3.6537057118197702</v>
      </c>
      <c r="G35" s="290">
        <v>3.3215979401757698</v>
      </c>
      <c r="H35" s="290">
        <v>3.51169141491722</v>
      </c>
      <c r="I35" s="290">
        <v>3.9105893993568599</v>
      </c>
      <c r="J35" s="290">
        <v>3.8281958423213598</v>
      </c>
      <c r="K35" s="290">
        <v>3.7831745379660502</v>
      </c>
      <c r="L35" s="290">
        <v>3.8288081463568902</v>
      </c>
      <c r="M35" s="290">
        <v>3.80533451792336</v>
      </c>
      <c r="N35" s="290">
        <v>3.8049517080258699</v>
      </c>
      <c r="O35" s="290">
        <v>4.0537127829108401</v>
      </c>
      <c r="P35" s="290">
        <v>4.2585479024835502</v>
      </c>
      <c r="Q35" s="290">
        <v>4.1852990288768002</v>
      </c>
      <c r="R35" s="290">
        <v>4.3105230263397898</v>
      </c>
      <c r="S35" s="290">
        <v>4.2051793947722098</v>
      </c>
    </row>
    <row r="36" spans="1:21" s="161" customFormat="1" ht="12" customHeight="1" x14ac:dyDescent="0.25">
      <c r="A36" s="164" t="s">
        <v>52</v>
      </c>
      <c r="B36" s="290">
        <v>8.8013629985969128</v>
      </c>
      <c r="C36" s="290">
        <v>8.4892457643100308</v>
      </c>
      <c r="D36" s="290">
        <v>7.9191163370746498</v>
      </c>
      <c r="E36" s="290">
        <v>7.7679144964438001</v>
      </c>
      <c r="F36" s="290">
        <v>7.3634747456864398</v>
      </c>
      <c r="G36" s="290">
        <v>7.9470068179131097</v>
      </c>
      <c r="H36" s="290">
        <v>8.8404896008582607</v>
      </c>
      <c r="I36" s="290">
        <v>9.3638264858665607</v>
      </c>
      <c r="J36" s="290">
        <v>9.3978631491796705</v>
      </c>
      <c r="K36" s="290">
        <v>8.4727730463956306</v>
      </c>
      <c r="L36" s="290">
        <v>8.0647300703010991</v>
      </c>
      <c r="M36" s="290">
        <v>7.1799675525339897</v>
      </c>
      <c r="N36" s="290">
        <v>6.5457705347730704</v>
      </c>
      <c r="O36" s="290">
        <v>6.2468976687885904</v>
      </c>
      <c r="P36" s="290">
        <v>6.1681816453048297</v>
      </c>
      <c r="Q36" s="290">
        <v>6.0651139449228904</v>
      </c>
      <c r="R36" s="290">
        <v>6.1519492805256801</v>
      </c>
      <c r="S36" s="290">
        <v>6.7307069057156603</v>
      </c>
    </row>
    <row r="37" spans="1:21" s="161" customFormat="1" ht="12" customHeight="1" x14ac:dyDescent="0.25">
      <c r="A37" s="164" t="s">
        <v>53</v>
      </c>
      <c r="B37" s="290">
        <v>3.1679695329725392</v>
      </c>
      <c r="C37" s="290">
        <v>3.1910353247114198</v>
      </c>
      <c r="D37" s="290">
        <v>3.1435952253696802</v>
      </c>
      <c r="E37" s="290">
        <v>3.0608849091795598</v>
      </c>
      <c r="F37" s="290">
        <v>3.3416690641113602</v>
      </c>
      <c r="G37" s="290">
        <v>3.4503369546654801</v>
      </c>
      <c r="H37" s="290">
        <v>3.3148026235583798</v>
      </c>
      <c r="I37" s="290">
        <v>3.36526569070588</v>
      </c>
      <c r="J37" s="290">
        <v>3.4057820006645998</v>
      </c>
      <c r="K37" s="290">
        <v>3.27545071023401</v>
      </c>
      <c r="L37" s="290">
        <v>3.2186476476170101</v>
      </c>
      <c r="M37" s="290">
        <v>3.24860939431397</v>
      </c>
      <c r="N37" s="290">
        <v>3.1961974225286598</v>
      </c>
      <c r="O37" s="290">
        <v>3.2956554300593002</v>
      </c>
      <c r="P37" s="290">
        <v>3.46251854105655</v>
      </c>
      <c r="Q37" s="290">
        <v>4.4463761362380403</v>
      </c>
      <c r="R37" s="290">
        <v>4.3606199371113501</v>
      </c>
      <c r="S37" s="290">
        <v>4.4231841221690704</v>
      </c>
    </row>
    <row r="38" spans="1:21" s="161" customFormat="1" ht="12" customHeight="1" x14ac:dyDescent="0.25">
      <c r="A38" s="164" t="s">
        <v>54</v>
      </c>
      <c r="B38" s="290">
        <v>5.3287231910202442</v>
      </c>
      <c r="C38" s="290">
        <v>5.9135889470079706</v>
      </c>
      <c r="D38" s="290">
        <v>5.9442365936219499</v>
      </c>
      <c r="E38" s="290">
        <v>6.0614034408835202</v>
      </c>
      <c r="F38" s="290">
        <v>5.9235325794291898</v>
      </c>
      <c r="G38" s="290">
        <v>6.5052612219697101</v>
      </c>
      <c r="H38" s="290">
        <v>6.4692902250505897</v>
      </c>
      <c r="I38" s="290">
        <v>6.1374215745800402</v>
      </c>
      <c r="J38" s="290">
        <v>6.4404030391267897</v>
      </c>
      <c r="K38" s="290">
        <v>6.4740054880521596</v>
      </c>
      <c r="L38" s="290">
        <v>6.6729927454161402</v>
      </c>
      <c r="M38" s="290">
        <v>6.8052765760197804</v>
      </c>
      <c r="N38" s="290">
        <v>6.9645858856377698</v>
      </c>
      <c r="O38" s="290">
        <v>6.9444323495859202</v>
      </c>
      <c r="P38" s="290">
        <v>6.4560909747841597</v>
      </c>
      <c r="Q38" s="290">
        <v>6.4107274611894196</v>
      </c>
      <c r="R38" s="290">
        <v>6.4520443673805898</v>
      </c>
      <c r="S38" s="290">
        <v>6.2547263165627403</v>
      </c>
    </row>
    <row r="39" spans="1:21" s="161" customFormat="1" ht="12" customHeight="1" x14ac:dyDescent="0.25">
      <c r="A39" s="164" t="s">
        <v>55</v>
      </c>
      <c r="B39" s="290">
        <v>10.318701142513529</v>
      </c>
      <c r="C39" s="290">
        <v>9.5939494397077905</v>
      </c>
      <c r="D39" s="290">
        <v>9.3488330660965602</v>
      </c>
      <c r="E39" s="290">
        <v>8.9814334692866709</v>
      </c>
      <c r="F39" s="290">
        <v>7.5892033844542297</v>
      </c>
      <c r="G39" s="290">
        <v>6.9794937141205704</v>
      </c>
      <c r="H39" s="290">
        <v>6.5156169994879702</v>
      </c>
      <c r="I39" s="290">
        <v>7.0369245991589597</v>
      </c>
      <c r="J39" s="290">
        <v>6.2612995702643204</v>
      </c>
      <c r="K39" s="290">
        <v>6.6615051588743697</v>
      </c>
      <c r="L39" s="290">
        <v>6.5607558643770298</v>
      </c>
      <c r="M39" s="290">
        <v>6.6826328800988897</v>
      </c>
      <c r="N39" s="290">
        <v>6.6388406127430004</v>
      </c>
      <c r="O39" s="290">
        <v>6.9688155843703496</v>
      </c>
      <c r="P39" s="290">
        <v>7.4654851101053499</v>
      </c>
      <c r="Q39" s="290">
        <v>7.6599545355426297</v>
      </c>
      <c r="R39" s="290">
        <v>8.0529568120855206</v>
      </c>
      <c r="S39" s="290">
        <v>8.7988350034785707</v>
      </c>
    </row>
    <row r="40" spans="1:21" s="161" customFormat="1" ht="12" customHeight="1" x14ac:dyDescent="0.25">
      <c r="A40" s="164" t="s">
        <v>56</v>
      </c>
      <c r="B40" s="290">
        <v>6.3229104028863503</v>
      </c>
      <c r="C40" s="290">
        <v>6.7383946561324501</v>
      </c>
      <c r="D40" s="290">
        <v>7.2109388918581896</v>
      </c>
      <c r="E40" s="290">
        <v>7.1286500375355004</v>
      </c>
      <c r="F40" s="290">
        <v>7.1252056269871096</v>
      </c>
      <c r="G40" s="290">
        <v>5.87601644706593</v>
      </c>
      <c r="H40" s="290">
        <v>5.2635749640357901</v>
      </c>
      <c r="I40" s="290">
        <v>5.0934358766781402</v>
      </c>
      <c r="J40" s="290">
        <v>4.6155752431695696</v>
      </c>
      <c r="K40" s="290">
        <v>5.5775885224920598</v>
      </c>
      <c r="L40" s="290">
        <v>4.6231391635291397</v>
      </c>
      <c r="M40" s="290">
        <v>4.3750965698393101</v>
      </c>
      <c r="N40" s="290">
        <v>4.4721122159225803</v>
      </c>
      <c r="O40" s="290">
        <v>4.5322337655552003</v>
      </c>
      <c r="P40" s="290">
        <v>4.4186665652455002</v>
      </c>
      <c r="Q40" s="290">
        <v>4.6327744371458399</v>
      </c>
      <c r="R40" s="290">
        <v>5.2438819755692396</v>
      </c>
      <c r="S40" s="290">
        <v>5.2707882307695604</v>
      </c>
    </row>
    <row r="41" spans="1:21" s="161" customFormat="1" ht="12" customHeight="1" x14ac:dyDescent="0.25">
      <c r="A41" s="164" t="s">
        <v>57</v>
      </c>
      <c r="B41" s="290">
        <v>3.3062738023652032</v>
      </c>
      <c r="C41" s="290">
        <v>3.0163472322855398</v>
      </c>
      <c r="D41" s="290">
        <v>2.8843755567432701</v>
      </c>
      <c r="E41" s="290">
        <v>2.7071998514058402</v>
      </c>
      <c r="F41" s="290">
        <v>2.8334107892387901</v>
      </c>
      <c r="G41" s="290">
        <v>3.16001734035705</v>
      </c>
      <c r="H41" s="290">
        <v>3.35808158388804</v>
      </c>
      <c r="I41" s="290">
        <v>3.3000517214239098</v>
      </c>
      <c r="J41" s="290">
        <v>3.1957015167473002</v>
      </c>
      <c r="K41" s="290">
        <v>3.2354226906202799</v>
      </c>
      <c r="L41" s="290">
        <v>3.2666034058791702</v>
      </c>
      <c r="M41" s="290">
        <v>3.1380369283065499</v>
      </c>
      <c r="N41" s="290">
        <v>3.30208837858628</v>
      </c>
      <c r="O41" s="290">
        <v>3.24906603502478</v>
      </c>
      <c r="P41" s="290">
        <v>3.1635796599855501</v>
      </c>
      <c r="Q41" s="290">
        <v>3.29363407982268</v>
      </c>
      <c r="R41" s="290">
        <v>3.24900353353453</v>
      </c>
      <c r="S41" s="290">
        <v>2.9833590444954301</v>
      </c>
    </row>
    <row r="42" spans="1:21" s="161" customFormat="1" ht="12" customHeight="1" x14ac:dyDescent="0.25">
      <c r="A42" s="164" t="s">
        <v>360</v>
      </c>
      <c r="B42" s="290">
        <v>7.7380236520344763</v>
      </c>
      <c r="C42" s="290">
        <v>7.9185318259868396</v>
      </c>
      <c r="D42" s="290">
        <v>7.5681453768038498</v>
      </c>
      <c r="E42" s="290">
        <v>7.8120283876759702</v>
      </c>
      <c r="F42" s="290">
        <v>7.6526434594020403</v>
      </c>
      <c r="G42" s="290">
        <v>8.0744321689896594</v>
      </c>
      <c r="H42" s="290">
        <v>8.5168117426181897</v>
      </c>
      <c r="I42" s="290">
        <v>8.7431693989070993</v>
      </c>
      <c r="J42" s="290">
        <v>9.2581849722051697</v>
      </c>
      <c r="K42" s="290">
        <v>9.4002643956032408</v>
      </c>
      <c r="L42" s="290">
        <v>9.6977766894201398</v>
      </c>
      <c r="M42" s="290">
        <v>9.4377703955500607</v>
      </c>
      <c r="N42" s="290">
        <v>9.2395794751987204</v>
      </c>
      <c r="O42" s="290">
        <v>9.4254264889012696</v>
      </c>
      <c r="P42" s="290">
        <v>9.6641691705016495</v>
      </c>
      <c r="Q42" s="290">
        <v>9.7387137919806896</v>
      </c>
      <c r="R42" s="290">
        <v>9.7817866114789993</v>
      </c>
      <c r="S42" s="290">
        <v>9.5403535608879206</v>
      </c>
    </row>
    <row r="43" spans="1:21" s="161" customFormat="1" ht="12" customHeight="1" x14ac:dyDescent="0.25">
      <c r="A43" s="164" t="s">
        <v>282</v>
      </c>
      <c r="B43" s="290">
        <v>7.3591902184806575</v>
      </c>
      <c r="C43" s="290">
        <v>8.2788260166152199</v>
      </c>
      <c r="D43" s="290">
        <v>8.5471227507571701</v>
      </c>
      <c r="E43" s="290">
        <v>8.1695830850314604</v>
      </c>
      <c r="F43" s="290">
        <v>8.2206534327719591</v>
      </c>
      <c r="G43" s="290">
        <v>7.9273018667157098</v>
      </c>
      <c r="H43" s="290">
        <v>8.1455879842976593</v>
      </c>
      <c r="I43" s="290">
        <v>7.8700892756751903</v>
      </c>
      <c r="J43" s="290">
        <v>7.9881273549571699</v>
      </c>
      <c r="K43" s="290">
        <v>8.4864668425792793</v>
      </c>
      <c r="L43" s="290">
        <v>8.6320364871896906</v>
      </c>
      <c r="M43" s="290">
        <v>8.7434332509270707</v>
      </c>
      <c r="N43" s="290">
        <v>8.4532322858201105</v>
      </c>
      <c r="O43" s="290">
        <v>8.8062664913395992</v>
      </c>
      <c r="P43" s="290">
        <v>8.8631955273266598</v>
      </c>
      <c r="Q43" s="290">
        <v>8.7523561163436092</v>
      </c>
      <c r="R43" s="290">
        <v>8.7832530404690594</v>
      </c>
      <c r="S43" s="290">
        <v>8.72947968386074</v>
      </c>
    </row>
    <row r="44" spans="1:21" s="161" customFormat="1" ht="12" customHeight="1" x14ac:dyDescent="0.25">
      <c r="A44" s="164" t="s">
        <v>58</v>
      </c>
      <c r="B44" s="290">
        <v>3.6500300661455203</v>
      </c>
      <c r="C44" s="290">
        <v>3.7686970848924597</v>
      </c>
      <c r="D44" s="290">
        <v>3.9942989488687002</v>
      </c>
      <c r="E44" s="290">
        <v>4.59558396730929</v>
      </c>
      <c r="F44" s="290">
        <v>4.6650585345342703</v>
      </c>
      <c r="G44" s="290">
        <v>5.3361007842570602</v>
      </c>
      <c r="H44" s="290">
        <v>5.0727818008924004</v>
      </c>
      <c r="I44" s="290">
        <v>5.3284310418493801</v>
      </c>
      <c r="J44" s="290">
        <v>5.3702879735963203</v>
      </c>
      <c r="K44" s="290">
        <v>5.2199697683114996</v>
      </c>
      <c r="L44" s="290">
        <v>5.3021722938157501</v>
      </c>
      <c r="M44" s="290">
        <v>4.9723810259579704</v>
      </c>
      <c r="N44" s="290">
        <v>4.9308147430601101</v>
      </c>
      <c r="O44" s="290">
        <v>4.7460224848257901</v>
      </c>
      <c r="P44" s="290">
        <v>4.4935914501958703</v>
      </c>
      <c r="Q44" s="290">
        <v>4.6160463845002599</v>
      </c>
      <c r="R44" s="290">
        <v>4.5901902466664897</v>
      </c>
      <c r="S44" s="290">
        <v>4.7498671229857798</v>
      </c>
    </row>
    <row r="45" spans="1:21" s="1" customFormat="1" ht="12" customHeight="1" x14ac:dyDescent="0.2">
      <c r="A45" s="28" t="s">
        <v>59</v>
      </c>
      <c r="B45" s="166"/>
      <c r="C45" s="166"/>
      <c r="D45" s="166"/>
      <c r="E45" s="166"/>
      <c r="F45" s="166"/>
      <c r="G45" s="166"/>
      <c r="H45" s="166"/>
      <c r="I45" s="166"/>
      <c r="J45" s="166"/>
      <c r="K45" s="166"/>
      <c r="L45" s="166"/>
      <c r="M45" s="166"/>
      <c r="N45" s="166"/>
      <c r="O45" s="166"/>
      <c r="P45" s="166"/>
      <c r="Q45" s="166"/>
      <c r="R45" s="166"/>
      <c r="S45" s="166"/>
    </row>
    <row r="46" spans="1:21" s="1" customFormat="1" ht="12" customHeight="1" x14ac:dyDescent="0.2">
      <c r="A46" s="46" t="s">
        <v>60</v>
      </c>
      <c r="B46" s="120">
        <v>9910.6</v>
      </c>
      <c r="C46" s="120">
        <v>10196.299999999999</v>
      </c>
      <c r="D46" s="120">
        <v>10467</v>
      </c>
      <c r="E46" s="136">
        <v>10735.4</v>
      </c>
      <c r="F46" s="136">
        <v>11035.4</v>
      </c>
      <c r="G46" s="136">
        <v>11328.1</v>
      </c>
      <c r="H46" s="136">
        <v>11628.4</v>
      </c>
      <c r="I46" s="136">
        <v>11919.1</v>
      </c>
      <c r="J46" s="136">
        <v>12223.8</v>
      </c>
      <c r="K46" s="120">
        <v>12523.3</v>
      </c>
      <c r="L46" s="136">
        <v>12818.4</v>
      </c>
      <c r="M46" s="136">
        <v>13058.3</v>
      </c>
      <c r="N46" s="136">
        <v>13298.4</v>
      </c>
      <c r="O46" s="136">
        <v>13520.300000000001</v>
      </c>
      <c r="P46" s="136">
        <v>13273.100000000002</v>
      </c>
      <c r="Q46" s="136">
        <v>13541.1</v>
      </c>
      <c r="R46" s="136">
        <v>13236.400000000001</v>
      </c>
      <c r="S46" s="136">
        <v>13538.88</v>
      </c>
    </row>
    <row r="47" spans="1:21" s="1" customFormat="1" ht="12" customHeight="1" x14ac:dyDescent="0.2">
      <c r="A47" s="82" t="s">
        <v>361</v>
      </c>
      <c r="B47" s="137">
        <v>5974.9</v>
      </c>
      <c r="C47" s="137">
        <v>6602.5</v>
      </c>
      <c r="D47" s="137">
        <v>7234.1000000000013</v>
      </c>
      <c r="E47" s="137">
        <v>7743.1</v>
      </c>
      <c r="F47" s="137">
        <v>8071.1</v>
      </c>
      <c r="G47" s="137">
        <v>8370.0999999999985</v>
      </c>
      <c r="H47" s="137">
        <v>8643.9000000000015</v>
      </c>
      <c r="I47" s="137">
        <v>8950.6999999999989</v>
      </c>
      <c r="J47" s="137">
        <v>9239.6999999999989</v>
      </c>
      <c r="K47" s="137">
        <v>9604</v>
      </c>
      <c r="L47" s="137">
        <v>9950.8000000000011</v>
      </c>
      <c r="M47" s="137">
        <v>10170.4</v>
      </c>
      <c r="N47" s="137">
        <v>10397.5</v>
      </c>
      <c r="O47" s="137">
        <v>10541.5</v>
      </c>
      <c r="P47" s="137">
        <v>10128.799999999999</v>
      </c>
      <c r="Q47" s="137">
        <v>10318.899999999998</v>
      </c>
      <c r="R47" s="137">
        <v>9865.6999999999989</v>
      </c>
      <c r="S47" s="137">
        <v>10070.700000000001</v>
      </c>
      <c r="U47" s="298"/>
    </row>
    <row r="48" spans="1:21" s="1" customFormat="1" ht="12" customHeight="1" x14ac:dyDescent="0.2">
      <c r="A48" s="165" t="s">
        <v>61</v>
      </c>
      <c r="B48" s="137">
        <v>4756</v>
      </c>
      <c r="C48" s="137">
        <v>6127</v>
      </c>
      <c r="D48" s="137">
        <v>5469</v>
      </c>
      <c r="E48" s="137">
        <v>5649</v>
      </c>
      <c r="F48" s="137">
        <v>5963</v>
      </c>
      <c r="G48" s="137">
        <v>6435</v>
      </c>
      <c r="H48" s="137">
        <v>6434</v>
      </c>
      <c r="I48" s="137">
        <v>6637</v>
      </c>
      <c r="J48" s="137">
        <v>7002</v>
      </c>
      <c r="K48" s="137">
        <v>7340</v>
      </c>
      <c r="L48" s="137">
        <v>7722</v>
      </c>
      <c r="M48" s="137">
        <v>7993</v>
      </c>
      <c r="N48" s="137">
        <v>8230</v>
      </c>
      <c r="O48" s="137">
        <v>8517</v>
      </c>
      <c r="P48" s="137">
        <v>9056</v>
      </c>
      <c r="Q48" s="137">
        <v>8946</v>
      </c>
      <c r="R48" s="137">
        <v>8517</v>
      </c>
      <c r="S48" s="137">
        <v>8528</v>
      </c>
    </row>
    <row r="49" spans="1:22" s="1" customFormat="1" ht="12" customHeight="1" x14ac:dyDescent="0.2">
      <c r="A49" s="165" t="s">
        <v>62</v>
      </c>
      <c r="B49" s="124">
        <v>961.9</v>
      </c>
      <c r="C49" s="124">
        <v>184.8</v>
      </c>
      <c r="D49" s="124">
        <v>1405.9</v>
      </c>
      <c r="E49" s="137">
        <v>1585.5</v>
      </c>
      <c r="F49" s="137">
        <v>1563.3</v>
      </c>
      <c r="G49" s="137">
        <v>1333.8000000000002</v>
      </c>
      <c r="H49" s="137">
        <v>1456.2999999999995</v>
      </c>
      <c r="I49" s="137">
        <v>1526.4999999999998</v>
      </c>
      <c r="J49" s="137">
        <v>1393.2000000000003</v>
      </c>
      <c r="K49" s="124">
        <v>1410.9</v>
      </c>
      <c r="L49" s="137">
        <v>1403.0000000000002</v>
      </c>
      <c r="M49" s="137">
        <v>1419.1</v>
      </c>
      <c r="N49" s="137">
        <v>1393.5999999999997</v>
      </c>
      <c r="O49" s="124">
        <v>1450.5</v>
      </c>
      <c r="P49" s="137">
        <v>591.79999999999984</v>
      </c>
      <c r="Q49" s="137">
        <v>780.9</v>
      </c>
      <c r="R49" s="137">
        <v>812.1</v>
      </c>
      <c r="S49" s="137">
        <v>975.2</v>
      </c>
      <c r="U49" s="138"/>
    </row>
    <row r="50" spans="1:22" s="1" customFormat="1" ht="12" customHeight="1" x14ac:dyDescent="0.2">
      <c r="A50" s="165" t="s">
        <v>63</v>
      </c>
      <c r="B50" s="124">
        <v>257.2</v>
      </c>
      <c r="C50" s="124">
        <v>290.8</v>
      </c>
      <c r="D50" s="124">
        <v>359.1</v>
      </c>
      <c r="E50" s="137">
        <v>508.7</v>
      </c>
      <c r="F50" s="137">
        <v>545</v>
      </c>
      <c r="G50" s="137">
        <v>601.09999999999991</v>
      </c>
      <c r="H50" s="137">
        <v>753.4000000000002</v>
      </c>
      <c r="I50" s="137">
        <v>787.7</v>
      </c>
      <c r="J50" s="137">
        <v>844.80000000000007</v>
      </c>
      <c r="K50" s="124">
        <v>852.8</v>
      </c>
      <c r="L50" s="137">
        <v>825.69999999999993</v>
      </c>
      <c r="M50" s="137">
        <v>758.09999999999991</v>
      </c>
      <c r="N50" s="137">
        <v>773.60000000000014</v>
      </c>
      <c r="O50" s="137">
        <v>574.5</v>
      </c>
      <c r="P50" s="137">
        <v>481.09999999999997</v>
      </c>
      <c r="Q50" s="137">
        <v>592.20000000000005</v>
      </c>
      <c r="R50" s="137">
        <v>536.5</v>
      </c>
      <c r="S50" s="137">
        <v>567.70000000000005</v>
      </c>
      <c r="U50" s="121"/>
      <c r="V50" s="121"/>
    </row>
    <row r="51" spans="1:22" s="1" customFormat="1" ht="12" customHeight="1" x14ac:dyDescent="0.2">
      <c r="A51" s="82" t="s">
        <v>64</v>
      </c>
      <c r="B51" s="124">
        <v>3550.1</v>
      </c>
      <c r="C51" s="124">
        <v>3155.8</v>
      </c>
      <c r="D51" s="124">
        <v>2797.8</v>
      </c>
      <c r="E51" s="137">
        <v>2551.8000000000002</v>
      </c>
      <c r="F51" s="137">
        <v>2521.9</v>
      </c>
      <c r="G51" s="137">
        <v>2515.6</v>
      </c>
      <c r="H51" s="137">
        <v>2536.6999999999998</v>
      </c>
      <c r="I51" s="137">
        <v>2520.6</v>
      </c>
      <c r="J51" s="137">
        <v>2536.3000000000002</v>
      </c>
      <c r="K51" s="124">
        <v>2471.5</v>
      </c>
      <c r="L51" s="137">
        <v>2419.8000000000002</v>
      </c>
      <c r="M51" s="137">
        <v>2440.1</v>
      </c>
      <c r="N51" s="137">
        <v>2453.1</v>
      </c>
      <c r="O51" s="137">
        <v>2531</v>
      </c>
      <c r="P51" s="137">
        <v>2696.5</v>
      </c>
      <c r="Q51" s="137">
        <v>2774.3999999999996</v>
      </c>
      <c r="R51" s="137">
        <v>2922.9</v>
      </c>
      <c r="S51" s="137">
        <v>3020.4079999999999</v>
      </c>
      <c r="U51" s="140"/>
      <c r="V51" s="140"/>
    </row>
    <row r="52" spans="1:22" s="1" customFormat="1" ht="12" customHeight="1" x14ac:dyDescent="0.2">
      <c r="A52" s="82" t="s">
        <v>65</v>
      </c>
      <c r="B52" s="124">
        <f t="shared" ref="B52:S52" si="3">B46-B47-B51</f>
        <v>385.60000000000082</v>
      </c>
      <c r="C52" s="124">
        <f t="shared" si="3"/>
        <v>437.99999999999909</v>
      </c>
      <c r="D52" s="124">
        <f t="shared" si="3"/>
        <v>435.09999999999854</v>
      </c>
      <c r="E52" s="124">
        <f t="shared" si="3"/>
        <v>440.49999999999909</v>
      </c>
      <c r="F52" s="124">
        <f t="shared" si="3"/>
        <v>442.39999999999918</v>
      </c>
      <c r="G52" s="124">
        <f t="shared" si="3"/>
        <v>442.40000000000191</v>
      </c>
      <c r="H52" s="124">
        <f t="shared" si="3"/>
        <v>447.79999999999836</v>
      </c>
      <c r="I52" s="124">
        <f t="shared" si="3"/>
        <v>447.80000000000155</v>
      </c>
      <c r="J52" s="124">
        <f t="shared" si="3"/>
        <v>447.80000000000018</v>
      </c>
      <c r="K52" s="124">
        <f t="shared" si="3"/>
        <v>447.79999999999927</v>
      </c>
      <c r="L52" s="124">
        <f t="shared" si="3"/>
        <v>447.79999999999836</v>
      </c>
      <c r="M52" s="124">
        <f t="shared" si="3"/>
        <v>447.79999999999973</v>
      </c>
      <c r="N52" s="124">
        <f t="shared" si="3"/>
        <v>447.79999999999973</v>
      </c>
      <c r="O52" s="124">
        <f t="shared" si="3"/>
        <v>447.80000000000109</v>
      </c>
      <c r="P52" s="124">
        <f t="shared" si="3"/>
        <v>447.80000000000291</v>
      </c>
      <c r="Q52" s="124">
        <f t="shared" si="3"/>
        <v>447.80000000000291</v>
      </c>
      <c r="R52" s="124">
        <f t="shared" si="3"/>
        <v>447.80000000000246</v>
      </c>
      <c r="S52" s="124">
        <f t="shared" si="3"/>
        <v>447.77199999999857</v>
      </c>
      <c r="U52" s="140"/>
      <c r="V52" s="140"/>
    </row>
    <row r="53" spans="1:22" s="1" customFormat="1" ht="12" customHeight="1" x14ac:dyDescent="0.2">
      <c r="A53" s="91" t="s">
        <v>363</v>
      </c>
      <c r="B53" s="141">
        <v>60.287974491958103</v>
      </c>
      <c r="C53" s="141">
        <v>64.753881309886935</v>
      </c>
      <c r="D53" s="141">
        <v>69.113404031718744</v>
      </c>
      <c r="E53" s="141">
        <v>72.126795461743399</v>
      </c>
      <c r="F53" s="141">
        <v>73.138264131794045</v>
      </c>
      <c r="G53" s="141">
        <v>73.887942373390047</v>
      </c>
      <c r="H53" s="141">
        <v>74.334388221939406</v>
      </c>
      <c r="I53" s="141">
        <v>75.095435058016108</v>
      </c>
      <c r="J53" s="141">
        <v>75.587787758307556</v>
      </c>
      <c r="K53" s="141">
        <v>76.689051607803066</v>
      </c>
      <c r="L53" s="141">
        <v>77.629033264682036</v>
      </c>
      <c r="M53" s="141">
        <v>77.884563840622448</v>
      </c>
      <c r="N53" s="141">
        <v>78.186097575648205</v>
      </c>
      <c r="O53" s="141">
        <v>77.967944498272956</v>
      </c>
      <c r="P53" s="141">
        <v>76.310733739668933</v>
      </c>
      <c r="Q53" s="141">
        <v>76.204296549024804</v>
      </c>
      <c r="R53" s="141">
        <v>74.534616663141023</v>
      </c>
      <c r="S53" s="141">
        <v>74.383346372623166</v>
      </c>
    </row>
    <row r="54" spans="1:22" s="1" customFormat="1" ht="12" customHeight="1" x14ac:dyDescent="0.2">
      <c r="A54" s="91" t="s">
        <v>364</v>
      </c>
      <c r="B54" s="141">
        <v>9.9</v>
      </c>
      <c r="C54" s="141">
        <v>10.503941488560486</v>
      </c>
      <c r="D54" s="141">
        <v>9.5660734570238741</v>
      </c>
      <c r="E54" s="141">
        <v>7.0361205955129043</v>
      </c>
      <c r="F54" s="141">
        <v>4.2360294972297918</v>
      </c>
      <c r="G54" s="141">
        <v>3.7045755844927974</v>
      </c>
      <c r="H54" s="141">
        <v>3.2711676085112837</v>
      </c>
      <c r="I54" s="141">
        <v>3.5493238005992365</v>
      </c>
      <c r="J54" s="141">
        <v>3.2287977476621945</v>
      </c>
      <c r="K54" s="141">
        <v>3.942768704611634</v>
      </c>
      <c r="L54" s="141">
        <v>3.6109954185756048</v>
      </c>
      <c r="M54" s="141">
        <v>2.2068577400811846</v>
      </c>
      <c r="N54" s="141">
        <v>2.232950523086608</v>
      </c>
      <c r="O54" s="141">
        <v>1.384948304880981</v>
      </c>
      <c r="P54" s="141">
        <v>-3.9150026087369039</v>
      </c>
      <c r="Q54" s="141">
        <v>1.8768264750019603</v>
      </c>
      <c r="R54" s="141">
        <v>-4.3919410014633247</v>
      </c>
      <c r="S54" s="141">
        <v>2.0779062813586653</v>
      </c>
    </row>
    <row r="55" spans="1:22" s="1" customFormat="1" ht="12" customHeight="1" x14ac:dyDescent="0.2">
      <c r="A55" s="92" t="s">
        <v>66</v>
      </c>
      <c r="B55" s="128">
        <v>48.117167477246603</v>
      </c>
      <c r="C55" s="128">
        <v>47.777134843031298</v>
      </c>
      <c r="D55" s="128">
        <v>47.803573134613551</v>
      </c>
      <c r="E55" s="142">
        <v>46.734169197235317</v>
      </c>
      <c r="F55" s="142">
        <v>45.826159450495688</v>
      </c>
      <c r="G55" s="142">
        <v>45.906197861953899</v>
      </c>
      <c r="H55" s="142">
        <v>45.535929276598672</v>
      </c>
      <c r="I55" s="142">
        <v>45.444706395617118</v>
      </c>
      <c r="J55" s="142">
        <v>45.436770889576081</v>
      </c>
      <c r="K55" s="128">
        <v>45.704406985379251</v>
      </c>
      <c r="L55" s="142">
        <v>45.622698620732699</v>
      </c>
      <c r="M55" s="142">
        <v>45.674398658324591</v>
      </c>
      <c r="N55" s="142">
        <v>45.671659748541181</v>
      </c>
      <c r="O55" s="142">
        <v>45.777090745027849</v>
      </c>
      <c r="P55" s="142">
        <v>41.616502550270852</v>
      </c>
      <c r="Q55" s="142">
        <v>41.424995015176016</v>
      </c>
      <c r="R55" s="142">
        <v>41.435737813907103</v>
      </c>
      <c r="S55" s="139" t="s">
        <v>39</v>
      </c>
    </row>
    <row r="56" spans="1:22" s="1" customFormat="1" ht="12" customHeight="1" x14ac:dyDescent="0.2">
      <c r="A56" s="27" t="s">
        <v>365</v>
      </c>
      <c r="B56" s="27"/>
      <c r="C56" s="27"/>
      <c r="D56" s="27"/>
      <c r="E56" s="27"/>
      <c r="F56" s="27"/>
      <c r="G56" s="143"/>
      <c r="H56" s="143"/>
      <c r="I56" s="143"/>
      <c r="J56" s="143"/>
      <c r="K56" s="143"/>
      <c r="L56" s="143"/>
      <c r="M56" s="143"/>
      <c r="N56" s="143"/>
      <c r="O56" s="143"/>
      <c r="P56" s="143"/>
      <c r="Q56" s="143"/>
      <c r="R56" s="143"/>
      <c r="S56" s="143"/>
    </row>
    <row r="57" spans="1:22" s="1" customFormat="1" ht="12" customHeight="1" x14ac:dyDescent="0.2">
      <c r="A57" s="29" t="s">
        <v>67</v>
      </c>
      <c r="B57" s="51" t="s">
        <v>39</v>
      </c>
      <c r="C57" s="51" t="s">
        <v>39</v>
      </c>
      <c r="D57" s="51" t="s">
        <v>39</v>
      </c>
      <c r="E57" s="51" t="s">
        <v>39</v>
      </c>
      <c r="F57" s="51" t="s">
        <v>39</v>
      </c>
      <c r="G57" s="144">
        <v>33.212267475896347</v>
      </c>
      <c r="H57" s="144">
        <v>34.457825749950835</v>
      </c>
      <c r="I57" s="144">
        <v>34.53546051749565</v>
      </c>
      <c r="J57" s="144">
        <v>33.505416842538175</v>
      </c>
      <c r="K57" s="144">
        <v>34.198250728862973</v>
      </c>
      <c r="L57" s="144">
        <v>34.716806688909443</v>
      </c>
      <c r="M57" s="144">
        <v>34.765594273578223</v>
      </c>
      <c r="N57" s="144">
        <v>34.466939168069246</v>
      </c>
      <c r="O57" s="144">
        <v>34.299672722098364</v>
      </c>
      <c r="P57" s="144">
        <v>34.299999999999997</v>
      </c>
      <c r="Q57" s="144">
        <v>33.834032697283625</v>
      </c>
      <c r="R57" s="144">
        <v>34.875336228144853</v>
      </c>
      <c r="S57" s="144">
        <v>34.278963707685051</v>
      </c>
    </row>
    <row r="58" spans="1:22" s="1" customFormat="1" ht="12" customHeight="1" x14ac:dyDescent="0.2">
      <c r="A58" s="30" t="s">
        <v>31</v>
      </c>
      <c r="B58" s="139" t="s">
        <v>39</v>
      </c>
      <c r="C58" s="139" t="s">
        <v>39</v>
      </c>
      <c r="D58" s="139" t="s">
        <v>39</v>
      </c>
      <c r="E58" s="139" t="s">
        <v>39</v>
      </c>
      <c r="F58" s="139" t="s">
        <v>39</v>
      </c>
      <c r="G58" s="145">
        <v>13.138433232577871</v>
      </c>
      <c r="H58" s="145">
        <v>12.790522796422909</v>
      </c>
      <c r="I58" s="145">
        <v>12.678196362336328</v>
      </c>
      <c r="J58" s="145">
        <v>12.632444776345549</v>
      </c>
      <c r="K58" s="141">
        <v>12.483340274885462</v>
      </c>
      <c r="L58" s="145">
        <v>12.40201792820678</v>
      </c>
      <c r="M58" s="145">
        <v>12.48820105403917</v>
      </c>
      <c r="N58" s="145">
        <v>12.538591007453714</v>
      </c>
      <c r="O58" s="145">
        <v>12.670872266755204</v>
      </c>
      <c r="P58" s="145">
        <v>13.2</v>
      </c>
      <c r="Q58" s="145">
        <v>13.244628787952204</v>
      </c>
      <c r="R58" s="145">
        <v>12.892084563310638</v>
      </c>
      <c r="S58" s="145">
        <v>13.071580526105906</v>
      </c>
    </row>
    <row r="59" spans="1:22" s="1" customFormat="1" ht="12" customHeight="1" x14ac:dyDescent="0.2">
      <c r="A59" s="30" t="s">
        <v>68</v>
      </c>
      <c r="B59" s="139" t="s">
        <v>39</v>
      </c>
      <c r="C59" s="139" t="s">
        <v>39</v>
      </c>
      <c r="D59" s="139" t="s">
        <v>39</v>
      </c>
      <c r="E59" s="139" t="s">
        <v>39</v>
      </c>
      <c r="F59" s="139" t="s">
        <v>39</v>
      </c>
      <c r="G59" s="145">
        <v>4.1600458775880806</v>
      </c>
      <c r="H59" s="145">
        <v>4.2122190215064954</v>
      </c>
      <c r="I59" s="145">
        <v>4.3068775975331812</v>
      </c>
      <c r="J59" s="145">
        <v>4.4254683593623163</v>
      </c>
      <c r="K59" s="141">
        <v>4.4481466055810079</v>
      </c>
      <c r="L59" s="145">
        <v>4.6760059492704107</v>
      </c>
      <c r="M59" s="145">
        <v>4.7982380240698497</v>
      </c>
      <c r="N59" s="145">
        <v>5.0358259196922326</v>
      </c>
      <c r="O59" s="145">
        <v>5.060949580230516</v>
      </c>
      <c r="P59" s="145">
        <v>5.2</v>
      </c>
      <c r="Q59" s="145">
        <v>5.0392968242739045</v>
      </c>
      <c r="R59" s="145">
        <v>4.9000000000000004</v>
      </c>
      <c r="S59" s="145">
        <v>5.2297999577386696</v>
      </c>
    </row>
    <row r="60" spans="1:22" s="1" customFormat="1" ht="12" customHeight="1" x14ac:dyDescent="0.2">
      <c r="A60" s="30" t="s">
        <v>32</v>
      </c>
      <c r="B60" s="139" t="s">
        <v>39</v>
      </c>
      <c r="C60" s="139" t="s">
        <v>39</v>
      </c>
      <c r="D60" s="139" t="s">
        <v>39</v>
      </c>
      <c r="E60" s="139" t="s">
        <v>39</v>
      </c>
      <c r="F60" s="139" t="s">
        <v>39</v>
      </c>
      <c r="G60" s="145">
        <v>11.119341465454415</v>
      </c>
      <c r="H60" s="145">
        <v>11.198648758083733</v>
      </c>
      <c r="I60" s="145">
        <v>11.222460562184384</v>
      </c>
      <c r="J60" s="145">
        <v>11.321796162213058</v>
      </c>
      <c r="K60" s="141">
        <v>11.295293627655143</v>
      </c>
      <c r="L60" s="145">
        <v>11.17799573903606</v>
      </c>
      <c r="M60" s="145">
        <v>11.313222685440101</v>
      </c>
      <c r="N60" s="145">
        <v>11.534503486415005</v>
      </c>
      <c r="O60" s="145">
        <v>11.642555613527481</v>
      </c>
      <c r="P60" s="145">
        <v>11.4</v>
      </c>
      <c r="Q60" s="145">
        <v>12.34143174175542</v>
      </c>
      <c r="R60" s="145">
        <v>12.536742208888031</v>
      </c>
      <c r="S60" s="145">
        <v>11.991265329662209</v>
      </c>
    </row>
    <row r="61" spans="1:22" s="1" customFormat="1" ht="12" customHeight="1" x14ac:dyDescent="0.2">
      <c r="A61" s="30" t="s">
        <v>6</v>
      </c>
      <c r="B61" s="139" t="s">
        <v>39</v>
      </c>
      <c r="C61" s="139" t="s">
        <v>39</v>
      </c>
      <c r="D61" s="139" t="s">
        <v>39</v>
      </c>
      <c r="E61" s="139" t="s">
        <v>39</v>
      </c>
      <c r="F61" s="139" t="s">
        <v>39</v>
      </c>
      <c r="G61" s="145">
        <v>13.808676120954349</v>
      </c>
      <c r="H61" s="145">
        <v>13.756521940327863</v>
      </c>
      <c r="I61" s="145">
        <v>13.590963936184473</v>
      </c>
      <c r="J61" s="145">
        <v>13.55238806454755</v>
      </c>
      <c r="K61" s="141">
        <v>13.404831320283217</v>
      </c>
      <c r="L61" s="145">
        <v>13.297423322747923</v>
      </c>
      <c r="M61" s="145">
        <v>13.355423582159991</v>
      </c>
      <c r="N61" s="145">
        <v>13.418610242846837</v>
      </c>
      <c r="O61" s="145">
        <v>13.450647441066257</v>
      </c>
      <c r="P61" s="145">
        <v>13.2</v>
      </c>
      <c r="Q61" s="145">
        <v>13.335723769006385</v>
      </c>
      <c r="R61" s="145">
        <v>13.58417960738101</v>
      </c>
      <c r="S61" s="145">
        <v>14.571599591367885</v>
      </c>
    </row>
    <row r="62" spans="1:22" s="1" customFormat="1" ht="12" customHeight="1" x14ac:dyDescent="0.2">
      <c r="A62" s="30" t="s">
        <v>69</v>
      </c>
      <c r="B62" s="139" t="s">
        <v>39</v>
      </c>
      <c r="C62" s="139" t="s">
        <v>39</v>
      </c>
      <c r="D62" s="139" t="s">
        <v>39</v>
      </c>
      <c r="E62" s="139" t="s">
        <v>39</v>
      </c>
      <c r="F62" s="139" t="s">
        <v>39</v>
      </c>
      <c r="G62" s="145">
        <v>10.200000000000003</v>
      </c>
      <c r="H62" s="145">
        <v>10.400000000000006</v>
      </c>
      <c r="I62" s="145">
        <v>10.599999999999994</v>
      </c>
      <c r="J62" s="145">
        <v>10.299999999999997</v>
      </c>
      <c r="K62" s="141">
        <v>10.400000000000006</v>
      </c>
      <c r="L62" s="145">
        <v>10.200000000000003</v>
      </c>
      <c r="M62" s="145">
        <v>9.9000000000000057</v>
      </c>
      <c r="N62" s="145">
        <v>9.5999999999999943</v>
      </c>
      <c r="O62" s="145">
        <v>9.0999999999999943</v>
      </c>
      <c r="P62" s="145">
        <v>7.7999999999999972</v>
      </c>
      <c r="Q62" s="145">
        <v>7.4000000000000057</v>
      </c>
      <c r="R62" s="145">
        <v>6.6116573922754771</v>
      </c>
      <c r="S62" s="145">
        <v>8.0284314691214256</v>
      </c>
    </row>
    <row r="63" spans="1:22" s="1" customFormat="1" ht="12" customHeight="1" x14ac:dyDescent="0.2">
      <c r="A63" s="31" t="s">
        <v>47</v>
      </c>
      <c r="B63" s="52" t="s">
        <v>39</v>
      </c>
      <c r="C63" s="52" t="s">
        <v>39</v>
      </c>
      <c r="D63" s="52" t="s">
        <v>39</v>
      </c>
      <c r="E63" s="52" t="s">
        <v>39</v>
      </c>
      <c r="F63" s="52" t="s">
        <v>39</v>
      </c>
      <c r="G63" s="142">
        <v>14.34988829285194</v>
      </c>
      <c r="H63" s="142">
        <v>13.152627864736981</v>
      </c>
      <c r="I63" s="142">
        <v>13.109442731375967</v>
      </c>
      <c r="J63" s="142">
        <v>14.308906133316016</v>
      </c>
      <c r="K63" s="128">
        <v>13.791128696376509</v>
      </c>
      <c r="L63" s="142">
        <v>13.51951601881256</v>
      </c>
      <c r="M63" s="142">
        <v>13.381971210571852</v>
      </c>
      <c r="N63" s="142">
        <v>13.412839624909836</v>
      </c>
      <c r="O63" s="142">
        <v>13.788360290281265</v>
      </c>
      <c r="P63" s="142">
        <v>14.9</v>
      </c>
      <c r="Q63" s="142">
        <v>14.828130905425969</v>
      </c>
      <c r="R63" s="142">
        <v>14.6</v>
      </c>
      <c r="S63" s="142">
        <v>12.828359418318858</v>
      </c>
    </row>
    <row r="64" spans="1:22" s="1" customFormat="1" ht="12" customHeight="1" x14ac:dyDescent="0.2">
      <c r="A64" s="27" t="s">
        <v>362</v>
      </c>
      <c r="B64" s="27"/>
      <c r="C64" s="27"/>
      <c r="D64" s="27"/>
      <c r="E64" s="27"/>
      <c r="F64" s="27"/>
      <c r="G64" s="27"/>
      <c r="H64" s="27"/>
      <c r="I64" s="27"/>
      <c r="J64" s="27"/>
      <c r="K64" s="27"/>
      <c r="L64" s="27"/>
      <c r="M64" s="27"/>
      <c r="N64" s="27"/>
      <c r="O64" s="27"/>
      <c r="P64" s="27"/>
      <c r="Q64" s="27"/>
      <c r="R64" s="27"/>
      <c r="S64" s="27"/>
    </row>
    <row r="65" spans="1:20" s="1" customFormat="1" ht="12" customHeight="1" x14ac:dyDescent="0.2">
      <c r="A65" s="33" t="s">
        <v>46</v>
      </c>
      <c r="B65" s="51" t="s">
        <v>39</v>
      </c>
      <c r="C65" s="51" t="s">
        <v>39</v>
      </c>
      <c r="D65" s="51" t="s">
        <v>39</v>
      </c>
      <c r="E65" s="51" t="s">
        <v>39</v>
      </c>
      <c r="F65" s="51" t="s">
        <v>39</v>
      </c>
      <c r="G65" s="51" t="s">
        <v>39</v>
      </c>
      <c r="H65" s="51" t="s">
        <v>39</v>
      </c>
      <c r="I65" s="51" t="s">
        <v>39</v>
      </c>
      <c r="J65" s="51" t="s">
        <v>39</v>
      </c>
      <c r="K65" s="51" t="s">
        <v>39</v>
      </c>
      <c r="L65" s="51" t="s">
        <v>39</v>
      </c>
      <c r="M65" s="51" t="s">
        <v>39</v>
      </c>
      <c r="N65" s="51" t="s">
        <v>39</v>
      </c>
      <c r="O65" s="51" t="s">
        <v>39</v>
      </c>
      <c r="P65" s="51" t="s">
        <v>39</v>
      </c>
      <c r="Q65" s="51" t="s">
        <v>39</v>
      </c>
      <c r="R65" s="51" t="s">
        <v>39</v>
      </c>
      <c r="S65" s="51" t="s">
        <v>39</v>
      </c>
    </row>
    <row r="66" spans="1:20" s="1" customFormat="1" ht="12" customHeight="1" x14ac:dyDescent="0.2">
      <c r="A66" s="34" t="s">
        <v>70</v>
      </c>
      <c r="B66" s="52" t="s">
        <v>39</v>
      </c>
      <c r="C66" s="52" t="s">
        <v>39</v>
      </c>
      <c r="D66" s="52" t="s">
        <v>39</v>
      </c>
      <c r="E66" s="52" t="s">
        <v>39</v>
      </c>
      <c r="F66" s="52" t="s">
        <v>39</v>
      </c>
      <c r="G66" s="52" t="s">
        <v>39</v>
      </c>
      <c r="H66" s="52" t="s">
        <v>39</v>
      </c>
      <c r="I66" s="52" t="s">
        <v>39</v>
      </c>
      <c r="J66" s="52" t="s">
        <v>39</v>
      </c>
      <c r="K66" s="52" t="s">
        <v>39</v>
      </c>
      <c r="L66" s="52" t="s">
        <v>39</v>
      </c>
      <c r="M66" s="52" t="s">
        <v>39</v>
      </c>
      <c r="N66" s="52" t="s">
        <v>39</v>
      </c>
      <c r="O66" s="52" t="s">
        <v>39</v>
      </c>
      <c r="P66" s="52" t="s">
        <v>39</v>
      </c>
      <c r="Q66" s="52" t="s">
        <v>39</v>
      </c>
      <c r="R66" s="52" t="s">
        <v>39</v>
      </c>
      <c r="S66" s="52" t="s">
        <v>39</v>
      </c>
    </row>
    <row r="67" spans="1:20" s="1" customFormat="1" ht="12" customHeight="1" x14ac:dyDescent="0.2">
      <c r="A67" s="28" t="s">
        <v>71</v>
      </c>
      <c r="B67" s="28"/>
      <c r="C67" s="167"/>
      <c r="D67" s="167"/>
      <c r="E67" s="167"/>
      <c r="F67" s="167"/>
      <c r="G67" s="167"/>
      <c r="H67" s="167"/>
      <c r="I67" s="167"/>
      <c r="J67" s="167"/>
      <c r="K67" s="167"/>
      <c r="L67" s="167"/>
      <c r="M67" s="167"/>
      <c r="N67" s="167"/>
      <c r="O67" s="167"/>
      <c r="P67" s="167"/>
      <c r="Q67" s="167"/>
      <c r="R67" s="167"/>
      <c r="S67" s="167"/>
    </row>
    <row r="68" spans="1:20" s="1" customFormat="1" ht="12" customHeight="1" x14ac:dyDescent="0.2">
      <c r="A68" s="46" t="s">
        <v>366</v>
      </c>
      <c r="B68" s="146">
        <v>3750840.9255148564</v>
      </c>
      <c r="C68" s="146">
        <v>5437089.2360691866</v>
      </c>
      <c r="D68" s="146">
        <v>7993215.9652000004</v>
      </c>
      <c r="E68" s="147">
        <v>11576244.605805669</v>
      </c>
      <c r="F68" s="147">
        <v>16925512.87320397</v>
      </c>
      <c r="G68" s="147">
        <v>22350326.841005091</v>
      </c>
      <c r="H68" s="147">
        <v>42255869.01002609</v>
      </c>
      <c r="I68" s="147">
        <v>56687970.303524733</v>
      </c>
      <c r="J68" s="147">
        <v>68859120.318830758</v>
      </c>
      <c r="K68" s="147">
        <v>83634479.625543714</v>
      </c>
      <c r="L68" s="147">
        <v>104189695.72910756</v>
      </c>
      <c r="M68" s="147">
        <v>129890228.32231519</v>
      </c>
      <c r="N68" s="147">
        <v>155653214.7014105</v>
      </c>
      <c r="O68" s="147">
        <v>184519023.29999998</v>
      </c>
      <c r="P68" s="147">
        <v>236571150.89999998</v>
      </c>
      <c r="Q68" s="147">
        <v>271316838.10000008</v>
      </c>
      <c r="R68" s="147">
        <v>309735627.0999999</v>
      </c>
      <c r="S68" s="147">
        <v>374368780.30000001</v>
      </c>
    </row>
    <row r="69" spans="1:20" s="1" customFormat="1" ht="12" customHeight="1" x14ac:dyDescent="0.2">
      <c r="A69" s="47" t="s">
        <v>367</v>
      </c>
      <c r="B69" s="141">
        <v>35.6</v>
      </c>
      <c r="C69" s="141">
        <v>38.200000000000003</v>
      </c>
      <c r="D69" s="141">
        <v>42.1</v>
      </c>
      <c r="E69" s="145">
        <v>45.7</v>
      </c>
      <c r="F69" s="145">
        <v>48.2</v>
      </c>
      <c r="G69" s="145">
        <v>50.1</v>
      </c>
      <c r="H69" s="145">
        <v>60.8</v>
      </c>
      <c r="I69" s="145">
        <v>61.9</v>
      </c>
      <c r="J69" s="145">
        <v>60.8</v>
      </c>
      <c r="K69" s="145">
        <v>60.9</v>
      </c>
      <c r="L69" s="145">
        <v>61.9</v>
      </c>
      <c r="M69" s="145">
        <v>64.599999999999994</v>
      </c>
      <c r="N69" s="145">
        <v>66.8</v>
      </c>
      <c r="O69" s="145">
        <v>65.3</v>
      </c>
      <c r="P69" s="145">
        <v>62.4</v>
      </c>
      <c r="Q69" s="145">
        <v>56</v>
      </c>
      <c r="R69" s="145">
        <v>55.5</v>
      </c>
      <c r="S69" s="145">
        <v>54.9</v>
      </c>
      <c r="T69" s="148"/>
    </row>
    <row r="70" spans="1:20" s="1" customFormat="1" ht="12" customHeight="1" x14ac:dyDescent="0.2">
      <c r="A70" s="47" t="s">
        <v>368</v>
      </c>
      <c r="B70" s="149" t="s">
        <v>39</v>
      </c>
      <c r="C70" s="150">
        <v>44.956540278741201</v>
      </c>
      <c r="D70" s="150">
        <v>47.012780294279501</v>
      </c>
      <c r="E70" s="150">
        <v>44.825869837622299</v>
      </c>
      <c r="F70" s="150">
        <v>46.2090123769499</v>
      </c>
      <c r="G70" s="150">
        <v>32.051104932837802</v>
      </c>
      <c r="H70" s="150">
        <v>89.061526384482207</v>
      </c>
      <c r="I70" s="150">
        <v>34.1540752599361</v>
      </c>
      <c r="J70" s="150">
        <v>21.470428268270499</v>
      </c>
      <c r="K70" s="150">
        <v>21.457374470698799</v>
      </c>
      <c r="L70" s="150">
        <v>24.5774424595093</v>
      </c>
      <c r="M70" s="150">
        <v>24.667057934405701</v>
      </c>
      <c r="N70" s="150">
        <v>19.834429993068198</v>
      </c>
      <c r="O70" s="150">
        <v>18.544948561219801</v>
      </c>
      <c r="P70" s="150">
        <v>28.209626665631699</v>
      </c>
      <c r="Q70" s="150">
        <v>14.687203857197</v>
      </c>
      <c r="R70" s="150">
        <v>14.160119684809199</v>
      </c>
      <c r="S70" s="150">
        <v>20.867200136177001</v>
      </c>
    </row>
    <row r="71" spans="1:20" s="1" customFormat="1" ht="12" customHeight="1" x14ac:dyDescent="0.2">
      <c r="A71" s="48" t="s">
        <v>369</v>
      </c>
      <c r="B71" s="151" t="s">
        <v>39</v>
      </c>
      <c r="C71" s="151" t="s">
        <v>39</v>
      </c>
      <c r="D71" s="151" t="s">
        <v>39</v>
      </c>
      <c r="E71" s="151" t="s">
        <v>39</v>
      </c>
      <c r="F71" s="151" t="s">
        <v>39</v>
      </c>
      <c r="G71" s="151" t="s">
        <v>39</v>
      </c>
      <c r="H71" s="151" t="s">
        <v>39</v>
      </c>
      <c r="I71" s="151" t="s">
        <v>39</v>
      </c>
      <c r="J71" s="151" t="s">
        <v>39</v>
      </c>
      <c r="K71" s="151" t="s">
        <v>39</v>
      </c>
      <c r="L71" s="151" t="s">
        <v>39</v>
      </c>
      <c r="M71" s="151" t="s">
        <v>39</v>
      </c>
      <c r="N71" s="151" t="s">
        <v>39</v>
      </c>
      <c r="O71" s="151" t="s">
        <v>39</v>
      </c>
      <c r="P71" s="151" t="s">
        <v>39</v>
      </c>
      <c r="Q71" s="151" t="s">
        <v>39</v>
      </c>
      <c r="R71" s="151" t="s">
        <v>39</v>
      </c>
      <c r="S71" s="151" t="s">
        <v>39</v>
      </c>
    </row>
    <row r="72" spans="1:20" s="1" customFormat="1" ht="12" customHeight="1" x14ac:dyDescent="0.2">
      <c r="A72" s="27" t="s">
        <v>370</v>
      </c>
      <c r="B72" s="27"/>
      <c r="C72" s="27"/>
      <c r="D72" s="27"/>
      <c r="E72" s="27"/>
      <c r="F72" s="27"/>
      <c r="G72" s="27"/>
      <c r="H72" s="135"/>
      <c r="I72" s="135"/>
      <c r="J72" s="135"/>
      <c r="K72" s="135"/>
      <c r="L72" s="135"/>
      <c r="M72" s="135"/>
      <c r="N72" s="135"/>
      <c r="O72" s="135"/>
      <c r="P72" s="135"/>
      <c r="Q72" s="135"/>
      <c r="R72" s="135"/>
      <c r="S72" s="135"/>
    </row>
    <row r="73" spans="1:20" s="1" customFormat="1" ht="12" customHeight="1" x14ac:dyDescent="0.2">
      <c r="A73" s="29" t="s">
        <v>67</v>
      </c>
      <c r="B73" s="149" t="s">
        <v>39</v>
      </c>
      <c r="C73" s="149" t="s">
        <v>39</v>
      </c>
      <c r="D73" s="149" t="s">
        <v>39</v>
      </c>
      <c r="E73" s="149" t="s">
        <v>39</v>
      </c>
      <c r="F73" s="149" t="s">
        <v>39</v>
      </c>
      <c r="G73" s="149" t="s">
        <v>39</v>
      </c>
      <c r="H73" s="149" t="s">
        <v>39</v>
      </c>
      <c r="I73" s="149" t="s">
        <v>39</v>
      </c>
      <c r="J73" s="149" t="s">
        <v>39</v>
      </c>
      <c r="K73" s="149" t="s">
        <v>39</v>
      </c>
      <c r="L73" s="149" t="s">
        <v>39</v>
      </c>
      <c r="M73" s="152">
        <v>49.276800361897422</v>
      </c>
      <c r="N73" s="152">
        <v>47.015773905077488</v>
      </c>
      <c r="O73" s="152">
        <v>48.27769197280378</v>
      </c>
      <c r="P73" s="152">
        <v>47.159002682942948</v>
      </c>
      <c r="Q73" s="152">
        <v>47.038585807549978</v>
      </c>
      <c r="R73" s="152">
        <v>47.167248620331542</v>
      </c>
      <c r="S73" s="152">
        <v>47.276374477105392</v>
      </c>
    </row>
    <row r="74" spans="1:20" s="1" customFormat="1" ht="12" customHeight="1" x14ac:dyDescent="0.2">
      <c r="A74" s="30" t="s">
        <v>41</v>
      </c>
      <c r="B74" s="149" t="s">
        <v>39</v>
      </c>
      <c r="C74" s="149" t="s">
        <v>39</v>
      </c>
      <c r="D74" s="149" t="s">
        <v>39</v>
      </c>
      <c r="E74" s="149" t="s">
        <v>39</v>
      </c>
      <c r="F74" s="149" t="s">
        <v>39</v>
      </c>
      <c r="G74" s="149" t="s">
        <v>39</v>
      </c>
      <c r="H74" s="149" t="s">
        <v>39</v>
      </c>
      <c r="I74" s="149" t="s">
        <v>39</v>
      </c>
      <c r="J74" s="149" t="s">
        <v>39</v>
      </c>
      <c r="K74" s="149" t="s">
        <v>39</v>
      </c>
      <c r="L74" s="149" t="s">
        <v>39</v>
      </c>
      <c r="M74" s="145">
        <v>12.183133126821394</v>
      </c>
      <c r="N74" s="145">
        <v>12.462283604107425</v>
      </c>
      <c r="O74" s="145">
        <v>12.714056567413015</v>
      </c>
      <c r="P74" s="145">
        <v>13.974367742740688</v>
      </c>
      <c r="Q74" s="145">
        <v>11.307781748765706</v>
      </c>
      <c r="R74" s="145">
        <v>11.819845150774395</v>
      </c>
      <c r="S74" s="145">
        <v>11.524513493199535</v>
      </c>
    </row>
    <row r="75" spans="1:20" s="1" customFormat="1" ht="12" customHeight="1" x14ac:dyDescent="0.2">
      <c r="A75" s="30" t="s">
        <v>32</v>
      </c>
      <c r="B75" s="149" t="s">
        <v>39</v>
      </c>
      <c r="C75" s="149" t="s">
        <v>39</v>
      </c>
      <c r="D75" s="149" t="s">
        <v>39</v>
      </c>
      <c r="E75" s="149" t="s">
        <v>39</v>
      </c>
      <c r="F75" s="149" t="s">
        <v>39</v>
      </c>
      <c r="G75" s="149" t="s">
        <v>39</v>
      </c>
      <c r="H75" s="149" t="s">
        <v>39</v>
      </c>
      <c r="I75" s="149" t="s">
        <v>39</v>
      </c>
      <c r="J75" s="149" t="s">
        <v>39</v>
      </c>
      <c r="K75" s="149" t="s">
        <v>39</v>
      </c>
      <c r="L75" s="149" t="s">
        <v>39</v>
      </c>
      <c r="M75" s="145">
        <v>5.3501768498323274</v>
      </c>
      <c r="N75" s="145">
        <v>5.9544280182934619</v>
      </c>
      <c r="O75" s="145">
        <v>5.7141277421881975</v>
      </c>
      <c r="P75" s="145">
        <v>7.1780071810945421</v>
      </c>
      <c r="Q75" s="145">
        <v>8.8924731575662541</v>
      </c>
      <c r="R75" s="145">
        <v>9.1481135267825984</v>
      </c>
      <c r="S75" s="145">
        <v>9.2197447320101737</v>
      </c>
    </row>
    <row r="76" spans="1:20" s="1" customFormat="1" ht="12" customHeight="1" x14ac:dyDescent="0.2">
      <c r="A76" s="30" t="s">
        <v>72</v>
      </c>
      <c r="B76" s="149" t="s">
        <v>39</v>
      </c>
      <c r="C76" s="149" t="s">
        <v>39</v>
      </c>
      <c r="D76" s="149" t="s">
        <v>39</v>
      </c>
      <c r="E76" s="149" t="s">
        <v>39</v>
      </c>
      <c r="F76" s="149" t="s">
        <v>39</v>
      </c>
      <c r="G76" s="149" t="s">
        <v>39</v>
      </c>
      <c r="H76" s="149" t="s">
        <v>39</v>
      </c>
      <c r="I76" s="149" t="s">
        <v>39</v>
      </c>
      <c r="J76" s="149" t="s">
        <v>39</v>
      </c>
      <c r="K76" s="149" t="s">
        <v>39</v>
      </c>
      <c r="L76" s="149" t="s">
        <v>39</v>
      </c>
      <c r="M76" s="145">
        <v>8.9441289804772648</v>
      </c>
      <c r="N76" s="145">
        <v>10.67776713245704</v>
      </c>
      <c r="O76" s="145">
        <v>10.299819151492336</v>
      </c>
      <c r="P76" s="145">
        <v>9.9570252376026325</v>
      </c>
      <c r="Q76" s="145">
        <v>10.500197444251429</v>
      </c>
      <c r="R76" s="145">
        <v>10.513643620818074</v>
      </c>
      <c r="S76" s="145">
        <v>10.648400426994685</v>
      </c>
    </row>
    <row r="77" spans="1:20" s="1" customFormat="1" ht="12" customHeight="1" x14ac:dyDescent="0.2">
      <c r="A77" s="45" t="s">
        <v>73</v>
      </c>
      <c r="B77" s="149" t="s">
        <v>39</v>
      </c>
      <c r="C77" s="149" t="s">
        <v>39</v>
      </c>
      <c r="D77" s="149" t="s">
        <v>39</v>
      </c>
      <c r="E77" s="149" t="s">
        <v>39</v>
      </c>
      <c r="F77" s="149" t="s">
        <v>39</v>
      </c>
      <c r="G77" s="149" t="s">
        <v>39</v>
      </c>
      <c r="H77" s="149" t="s">
        <v>39</v>
      </c>
      <c r="I77" s="149" t="s">
        <v>39</v>
      </c>
      <c r="J77" s="149" t="s">
        <v>39</v>
      </c>
      <c r="K77" s="149" t="s">
        <v>39</v>
      </c>
      <c r="L77" s="149" t="s">
        <v>39</v>
      </c>
      <c r="M77" s="145">
        <v>7.8635022078059027</v>
      </c>
      <c r="N77" s="145">
        <v>7.5655103172735219</v>
      </c>
      <c r="O77" s="145">
        <v>7.0017388824971087</v>
      </c>
      <c r="P77" s="145">
        <v>6.2881866378915268</v>
      </c>
      <c r="Q77" s="145">
        <v>6.4369307567866683</v>
      </c>
      <c r="R77" s="145">
        <v>6.3456877673469316</v>
      </c>
      <c r="S77" s="145">
        <v>6.7444306867059547</v>
      </c>
    </row>
    <row r="78" spans="1:20" s="1" customFormat="1" ht="12" customHeight="1" x14ac:dyDescent="0.2">
      <c r="A78" s="31" t="s">
        <v>74</v>
      </c>
      <c r="B78" s="149" t="s">
        <v>39</v>
      </c>
      <c r="C78" s="149" t="s">
        <v>39</v>
      </c>
      <c r="D78" s="149" t="s">
        <v>39</v>
      </c>
      <c r="E78" s="149" t="s">
        <v>39</v>
      </c>
      <c r="F78" s="149" t="s">
        <v>39</v>
      </c>
      <c r="G78" s="149" t="s">
        <v>39</v>
      </c>
      <c r="H78" s="149" t="s">
        <v>39</v>
      </c>
      <c r="I78" s="149" t="s">
        <v>39</v>
      </c>
      <c r="J78" s="149" t="s">
        <v>39</v>
      </c>
      <c r="K78" s="149" t="s">
        <v>39</v>
      </c>
      <c r="L78" s="149" t="s">
        <v>39</v>
      </c>
      <c r="M78" s="153">
        <v>16.382258473165702</v>
      </c>
      <c r="N78" s="153">
        <v>16.324237022791056</v>
      </c>
      <c r="O78" s="153">
        <v>15.992565683605589</v>
      </c>
      <c r="P78" s="153">
        <v>15.443410517727669</v>
      </c>
      <c r="Q78" s="153">
        <v>15.824031085079929</v>
      </c>
      <c r="R78" s="153">
        <v>15.005461313946475</v>
      </c>
      <c r="S78" s="153">
        <v>14.586536183984252</v>
      </c>
    </row>
    <row r="79" spans="1:20" s="1" customFormat="1" ht="12" customHeight="1" x14ac:dyDescent="0.2">
      <c r="A79" s="299" t="s">
        <v>371</v>
      </c>
      <c r="B79" s="299"/>
      <c r="C79" s="299"/>
      <c r="D79" s="299"/>
      <c r="E79" s="299"/>
      <c r="F79" s="299"/>
      <c r="G79" s="299"/>
      <c r="H79" s="299"/>
      <c r="I79" s="299"/>
      <c r="J79" s="299"/>
      <c r="K79" s="299"/>
      <c r="L79" s="299"/>
      <c r="M79" s="299"/>
      <c r="N79" s="299"/>
      <c r="O79" s="299"/>
      <c r="P79" s="299"/>
      <c r="Q79" s="299"/>
      <c r="R79" s="299"/>
      <c r="S79" s="299"/>
    </row>
    <row r="80" spans="1:20" s="1" customFormat="1" ht="12" customHeight="1" x14ac:dyDescent="0.2">
      <c r="A80" s="33" t="s">
        <v>344</v>
      </c>
      <c r="B80" s="300" t="s">
        <v>39</v>
      </c>
      <c r="C80" s="300" t="s">
        <v>39</v>
      </c>
      <c r="D80" s="300" t="s">
        <v>39</v>
      </c>
      <c r="E80" s="300" t="s">
        <v>39</v>
      </c>
      <c r="F80" s="300" t="s">
        <v>39</v>
      </c>
      <c r="G80" s="300" t="s">
        <v>39</v>
      </c>
      <c r="H80" s="300" t="s">
        <v>39</v>
      </c>
      <c r="I80" s="300" t="s">
        <v>39</v>
      </c>
      <c r="J80" s="300" t="s">
        <v>39</v>
      </c>
      <c r="K80" s="300" t="s">
        <v>39</v>
      </c>
      <c r="L80" s="300" t="s">
        <v>39</v>
      </c>
      <c r="M80" s="305">
        <v>66.7</v>
      </c>
      <c r="N80" s="305">
        <v>68.099999999999994</v>
      </c>
      <c r="O80" s="305">
        <v>63</v>
      </c>
      <c r="P80" s="305">
        <v>64.8</v>
      </c>
      <c r="Q80" s="305">
        <v>53.1</v>
      </c>
      <c r="R80" s="305">
        <v>51.2</v>
      </c>
      <c r="S80" s="305">
        <v>48.1</v>
      </c>
    </row>
    <row r="81" spans="1:19" s="1" customFormat="1" ht="12" customHeight="1" x14ac:dyDescent="0.2">
      <c r="A81" s="301" t="s">
        <v>332</v>
      </c>
      <c r="B81" s="302" t="s">
        <v>39</v>
      </c>
      <c r="C81" s="302" t="s">
        <v>39</v>
      </c>
      <c r="D81" s="302" t="s">
        <v>39</v>
      </c>
      <c r="E81" s="302" t="s">
        <v>39</v>
      </c>
      <c r="F81" s="302" t="s">
        <v>39</v>
      </c>
      <c r="G81" s="302" t="s">
        <v>39</v>
      </c>
      <c r="H81" s="302" t="s">
        <v>39</v>
      </c>
      <c r="I81" s="302" t="s">
        <v>39</v>
      </c>
      <c r="J81" s="302" t="s">
        <v>39</v>
      </c>
      <c r="K81" s="302" t="s">
        <v>39</v>
      </c>
      <c r="L81" s="302" t="s">
        <v>39</v>
      </c>
      <c r="M81" s="149">
        <v>69.7</v>
      </c>
      <c r="N81" s="149">
        <v>63.6</v>
      </c>
      <c r="O81" s="149">
        <v>58.5</v>
      </c>
      <c r="P81" s="149">
        <v>57</v>
      </c>
      <c r="Q81" s="149">
        <v>56.3</v>
      </c>
      <c r="R81" s="149">
        <v>58.1</v>
      </c>
      <c r="S81" s="149">
        <v>56.4</v>
      </c>
    </row>
    <row r="82" spans="1:19" s="1" customFormat="1" ht="12" customHeight="1" x14ac:dyDescent="0.2">
      <c r="A82" s="301" t="s">
        <v>333</v>
      </c>
      <c r="B82" s="302" t="s">
        <v>39</v>
      </c>
      <c r="C82" s="302" t="s">
        <v>39</v>
      </c>
      <c r="D82" s="302" t="s">
        <v>39</v>
      </c>
      <c r="E82" s="302" t="s">
        <v>39</v>
      </c>
      <c r="F82" s="302" t="s">
        <v>39</v>
      </c>
      <c r="G82" s="302" t="s">
        <v>39</v>
      </c>
      <c r="H82" s="302" t="s">
        <v>39</v>
      </c>
      <c r="I82" s="302" t="s">
        <v>39</v>
      </c>
      <c r="J82" s="302" t="s">
        <v>39</v>
      </c>
      <c r="K82" s="302" t="s">
        <v>39</v>
      </c>
      <c r="L82" s="302" t="s">
        <v>39</v>
      </c>
      <c r="M82" s="149">
        <v>78.5</v>
      </c>
      <c r="N82" s="149">
        <v>83.6</v>
      </c>
      <c r="O82" s="149">
        <v>80.2</v>
      </c>
      <c r="P82" s="149">
        <v>73.099999999999994</v>
      </c>
      <c r="Q82" s="149">
        <v>69.599999999999994</v>
      </c>
      <c r="R82" s="149">
        <v>69.900000000000006</v>
      </c>
      <c r="S82" s="149">
        <v>71.8</v>
      </c>
    </row>
    <row r="83" spans="1:19" s="1" customFormat="1" ht="12" customHeight="1" x14ac:dyDescent="0.2">
      <c r="A83" s="301" t="s">
        <v>334</v>
      </c>
      <c r="B83" s="302" t="s">
        <v>39</v>
      </c>
      <c r="C83" s="302" t="s">
        <v>39</v>
      </c>
      <c r="D83" s="302" t="s">
        <v>39</v>
      </c>
      <c r="E83" s="302" t="s">
        <v>39</v>
      </c>
      <c r="F83" s="302" t="s">
        <v>39</v>
      </c>
      <c r="G83" s="302" t="s">
        <v>39</v>
      </c>
      <c r="H83" s="302" t="s">
        <v>39</v>
      </c>
      <c r="I83" s="302" t="s">
        <v>39</v>
      </c>
      <c r="J83" s="302" t="s">
        <v>39</v>
      </c>
      <c r="K83" s="302" t="s">
        <v>39</v>
      </c>
      <c r="L83" s="302" t="s">
        <v>39</v>
      </c>
      <c r="M83" s="149">
        <v>77.400000000000006</v>
      </c>
      <c r="N83" s="149">
        <v>79.3</v>
      </c>
      <c r="O83" s="149">
        <v>79.900000000000006</v>
      </c>
      <c r="P83" s="149">
        <v>80.900000000000006</v>
      </c>
      <c r="Q83" s="149">
        <v>74.3</v>
      </c>
      <c r="R83" s="149">
        <v>75.599999999999994</v>
      </c>
      <c r="S83" s="149">
        <v>75.400000000000006</v>
      </c>
    </row>
    <row r="84" spans="1:19" s="1" customFormat="1" ht="12" customHeight="1" x14ac:dyDescent="0.2">
      <c r="A84" s="301" t="s">
        <v>335</v>
      </c>
      <c r="B84" s="302" t="s">
        <v>39</v>
      </c>
      <c r="C84" s="302" t="s">
        <v>39</v>
      </c>
      <c r="D84" s="302" t="s">
        <v>39</v>
      </c>
      <c r="E84" s="302" t="s">
        <v>39</v>
      </c>
      <c r="F84" s="302" t="s">
        <v>39</v>
      </c>
      <c r="G84" s="302" t="s">
        <v>39</v>
      </c>
      <c r="H84" s="302" t="s">
        <v>39</v>
      </c>
      <c r="I84" s="302" t="s">
        <v>39</v>
      </c>
      <c r="J84" s="302" t="s">
        <v>39</v>
      </c>
      <c r="K84" s="302" t="s">
        <v>39</v>
      </c>
      <c r="L84" s="302" t="s">
        <v>39</v>
      </c>
      <c r="M84" s="149">
        <v>83</v>
      </c>
      <c r="N84" s="149">
        <v>84.2</v>
      </c>
      <c r="O84" s="149">
        <v>85.6</v>
      </c>
      <c r="P84" s="149">
        <v>86.2</v>
      </c>
      <c r="Q84" s="149">
        <v>83.1</v>
      </c>
      <c r="R84" s="149">
        <v>83</v>
      </c>
      <c r="S84" s="149">
        <v>81.2</v>
      </c>
    </row>
    <row r="85" spans="1:19" s="1" customFormat="1" ht="12" customHeight="1" x14ac:dyDescent="0.2">
      <c r="A85" s="301" t="s">
        <v>336</v>
      </c>
      <c r="B85" s="302" t="s">
        <v>39</v>
      </c>
      <c r="C85" s="302" t="s">
        <v>39</v>
      </c>
      <c r="D85" s="302" t="s">
        <v>39</v>
      </c>
      <c r="E85" s="302" t="s">
        <v>39</v>
      </c>
      <c r="F85" s="302" t="s">
        <v>39</v>
      </c>
      <c r="G85" s="302" t="s">
        <v>39</v>
      </c>
      <c r="H85" s="302" t="s">
        <v>39</v>
      </c>
      <c r="I85" s="302" t="s">
        <v>39</v>
      </c>
      <c r="J85" s="302" t="s">
        <v>39</v>
      </c>
      <c r="K85" s="302" t="s">
        <v>39</v>
      </c>
      <c r="L85" s="302" t="s">
        <v>39</v>
      </c>
      <c r="M85" s="149">
        <v>63.2</v>
      </c>
      <c r="N85" s="149">
        <v>66.7</v>
      </c>
      <c r="O85" s="149">
        <v>73.599999999999994</v>
      </c>
      <c r="P85" s="149">
        <v>72.7</v>
      </c>
      <c r="Q85" s="149">
        <v>70.8</v>
      </c>
      <c r="R85" s="149">
        <v>71.5</v>
      </c>
      <c r="S85" s="149">
        <v>69</v>
      </c>
    </row>
    <row r="86" spans="1:19" s="1" customFormat="1" ht="12" customHeight="1" x14ac:dyDescent="0.2">
      <c r="A86" s="301" t="s">
        <v>337</v>
      </c>
      <c r="B86" s="302" t="s">
        <v>39</v>
      </c>
      <c r="C86" s="302" t="s">
        <v>39</v>
      </c>
      <c r="D86" s="302" t="s">
        <v>39</v>
      </c>
      <c r="E86" s="302" t="s">
        <v>39</v>
      </c>
      <c r="F86" s="302" t="s">
        <v>39</v>
      </c>
      <c r="G86" s="302" t="s">
        <v>39</v>
      </c>
      <c r="H86" s="302" t="s">
        <v>39</v>
      </c>
      <c r="I86" s="302" t="s">
        <v>39</v>
      </c>
      <c r="J86" s="302" t="s">
        <v>39</v>
      </c>
      <c r="K86" s="302" t="s">
        <v>39</v>
      </c>
      <c r="L86" s="302" t="s">
        <v>39</v>
      </c>
      <c r="M86" s="149">
        <v>51</v>
      </c>
      <c r="N86" s="149">
        <v>50.4</v>
      </c>
      <c r="O86" s="149">
        <v>49.4</v>
      </c>
      <c r="P86" s="149">
        <v>42.3</v>
      </c>
      <c r="Q86" s="149">
        <v>30.7</v>
      </c>
      <c r="R86" s="149">
        <v>25.4</v>
      </c>
      <c r="S86" s="149">
        <v>27.1</v>
      </c>
    </row>
    <row r="87" spans="1:19" s="1" customFormat="1" ht="12" customHeight="1" x14ac:dyDescent="0.2">
      <c r="A87" s="301" t="s">
        <v>338</v>
      </c>
      <c r="B87" s="302" t="s">
        <v>39</v>
      </c>
      <c r="C87" s="302" t="s">
        <v>39</v>
      </c>
      <c r="D87" s="302" t="s">
        <v>39</v>
      </c>
      <c r="E87" s="302" t="s">
        <v>39</v>
      </c>
      <c r="F87" s="302" t="s">
        <v>39</v>
      </c>
      <c r="G87" s="302" t="s">
        <v>39</v>
      </c>
      <c r="H87" s="302" t="s">
        <v>39</v>
      </c>
      <c r="I87" s="302" t="s">
        <v>39</v>
      </c>
      <c r="J87" s="302" t="s">
        <v>39</v>
      </c>
      <c r="K87" s="302" t="s">
        <v>39</v>
      </c>
      <c r="L87" s="302" t="s">
        <v>39</v>
      </c>
      <c r="M87" s="149">
        <v>78.7</v>
      </c>
      <c r="N87" s="149">
        <v>79.8</v>
      </c>
      <c r="O87" s="149">
        <v>80.8</v>
      </c>
      <c r="P87" s="149">
        <v>80.5</v>
      </c>
      <c r="Q87" s="149">
        <v>75.900000000000006</v>
      </c>
      <c r="R87" s="149">
        <v>74.599999999999994</v>
      </c>
      <c r="S87" s="149">
        <v>73.5</v>
      </c>
    </row>
    <row r="88" spans="1:19" s="1" customFormat="1" ht="12" customHeight="1" x14ac:dyDescent="0.2">
      <c r="A88" s="301" t="s">
        <v>339</v>
      </c>
      <c r="B88" s="302" t="s">
        <v>39</v>
      </c>
      <c r="C88" s="302" t="s">
        <v>39</v>
      </c>
      <c r="D88" s="302" t="s">
        <v>39</v>
      </c>
      <c r="E88" s="302" t="s">
        <v>39</v>
      </c>
      <c r="F88" s="302" t="s">
        <v>39</v>
      </c>
      <c r="G88" s="302" t="s">
        <v>39</v>
      </c>
      <c r="H88" s="302" t="s">
        <v>39</v>
      </c>
      <c r="I88" s="302" t="s">
        <v>39</v>
      </c>
      <c r="J88" s="302" t="s">
        <v>39</v>
      </c>
      <c r="K88" s="302" t="s">
        <v>39</v>
      </c>
      <c r="L88" s="302" t="s">
        <v>39</v>
      </c>
      <c r="M88" s="149">
        <v>80.2</v>
      </c>
      <c r="N88" s="149">
        <v>81.2</v>
      </c>
      <c r="O88" s="149">
        <v>82.6</v>
      </c>
      <c r="P88" s="149">
        <v>80.8</v>
      </c>
      <c r="Q88" s="149">
        <v>75.2</v>
      </c>
      <c r="R88" s="149">
        <v>74.2</v>
      </c>
      <c r="S88" s="149">
        <v>73.400000000000006</v>
      </c>
    </row>
    <row r="89" spans="1:19" s="1" customFormat="1" ht="12" customHeight="1" x14ac:dyDescent="0.2">
      <c r="A89" s="301" t="s">
        <v>340</v>
      </c>
      <c r="B89" s="302" t="s">
        <v>39</v>
      </c>
      <c r="C89" s="302" t="s">
        <v>39</v>
      </c>
      <c r="D89" s="302" t="s">
        <v>39</v>
      </c>
      <c r="E89" s="302" t="s">
        <v>39</v>
      </c>
      <c r="F89" s="302" t="s">
        <v>39</v>
      </c>
      <c r="G89" s="302" t="s">
        <v>39</v>
      </c>
      <c r="H89" s="302" t="s">
        <v>39</v>
      </c>
      <c r="I89" s="302" t="s">
        <v>39</v>
      </c>
      <c r="J89" s="302" t="s">
        <v>39</v>
      </c>
      <c r="K89" s="302" t="s">
        <v>39</v>
      </c>
      <c r="L89" s="302" t="s">
        <v>39</v>
      </c>
      <c r="M89" s="149">
        <v>77.400000000000006</v>
      </c>
      <c r="N89" s="149">
        <v>79.099999999999994</v>
      </c>
      <c r="O89" s="149">
        <v>79.5</v>
      </c>
      <c r="P89" s="149">
        <v>81.2</v>
      </c>
      <c r="Q89" s="149">
        <v>78.8</v>
      </c>
      <c r="R89" s="149">
        <v>77.099999999999994</v>
      </c>
      <c r="S89" s="149">
        <v>77.3</v>
      </c>
    </row>
    <row r="90" spans="1:19" s="1" customFormat="1" ht="12" customHeight="1" x14ac:dyDescent="0.2">
      <c r="A90" s="301" t="s">
        <v>341</v>
      </c>
      <c r="B90" s="302" t="s">
        <v>39</v>
      </c>
      <c r="C90" s="302" t="s">
        <v>39</v>
      </c>
      <c r="D90" s="302" t="s">
        <v>39</v>
      </c>
      <c r="E90" s="302" t="s">
        <v>39</v>
      </c>
      <c r="F90" s="302" t="s">
        <v>39</v>
      </c>
      <c r="G90" s="302" t="s">
        <v>39</v>
      </c>
      <c r="H90" s="302" t="s">
        <v>39</v>
      </c>
      <c r="I90" s="302" t="s">
        <v>39</v>
      </c>
      <c r="J90" s="302" t="s">
        <v>39</v>
      </c>
      <c r="K90" s="302" t="s">
        <v>39</v>
      </c>
      <c r="L90" s="302" t="s">
        <v>39</v>
      </c>
      <c r="M90" s="149">
        <v>75.099999999999994</v>
      </c>
      <c r="N90" s="149">
        <v>75.900000000000006</v>
      </c>
      <c r="O90" s="149">
        <v>77.900000000000006</v>
      </c>
      <c r="P90" s="149">
        <v>77.8</v>
      </c>
      <c r="Q90" s="149">
        <v>69.8</v>
      </c>
      <c r="R90" s="149">
        <v>70.5</v>
      </c>
      <c r="S90" s="149">
        <v>69.2</v>
      </c>
    </row>
    <row r="91" spans="1:19" s="1" customFormat="1" ht="12" customHeight="1" x14ac:dyDescent="0.2">
      <c r="A91" s="301" t="s">
        <v>405</v>
      </c>
      <c r="B91" s="302" t="s">
        <v>39</v>
      </c>
      <c r="C91" s="302" t="s">
        <v>39</v>
      </c>
      <c r="D91" s="302" t="s">
        <v>39</v>
      </c>
      <c r="E91" s="302" t="s">
        <v>39</v>
      </c>
      <c r="F91" s="302" t="s">
        <v>39</v>
      </c>
      <c r="G91" s="302" t="s">
        <v>39</v>
      </c>
      <c r="H91" s="302" t="s">
        <v>39</v>
      </c>
      <c r="I91" s="302" t="s">
        <v>39</v>
      </c>
      <c r="J91" s="302" t="s">
        <v>39</v>
      </c>
      <c r="K91" s="302" t="s">
        <v>39</v>
      </c>
      <c r="L91" s="302" t="s">
        <v>39</v>
      </c>
      <c r="M91" s="149">
        <v>66.5</v>
      </c>
      <c r="N91" s="149">
        <v>67.900000000000006</v>
      </c>
      <c r="O91" s="149">
        <v>65</v>
      </c>
      <c r="P91" s="149">
        <v>58.9</v>
      </c>
      <c r="Q91" s="149">
        <v>51.3</v>
      </c>
      <c r="R91" s="149">
        <v>49.2</v>
      </c>
      <c r="S91" s="149">
        <v>46.8</v>
      </c>
    </row>
    <row r="92" spans="1:19" s="1" customFormat="1" ht="12" customHeight="1" x14ac:dyDescent="0.2">
      <c r="A92" s="301" t="s">
        <v>342</v>
      </c>
      <c r="B92" s="302" t="s">
        <v>39</v>
      </c>
      <c r="C92" s="302" t="s">
        <v>39</v>
      </c>
      <c r="D92" s="302" t="s">
        <v>39</v>
      </c>
      <c r="E92" s="302" t="s">
        <v>39</v>
      </c>
      <c r="F92" s="302" t="s">
        <v>39</v>
      </c>
      <c r="G92" s="302" t="s">
        <v>39</v>
      </c>
      <c r="H92" s="302" t="s">
        <v>39</v>
      </c>
      <c r="I92" s="302" t="s">
        <v>39</v>
      </c>
      <c r="J92" s="302" t="s">
        <v>39</v>
      </c>
      <c r="K92" s="302" t="s">
        <v>39</v>
      </c>
      <c r="L92" s="302" t="s">
        <v>39</v>
      </c>
      <c r="M92" s="149">
        <v>69.7</v>
      </c>
      <c r="N92" s="149">
        <v>73.900000000000006</v>
      </c>
      <c r="O92" s="149">
        <v>71.7</v>
      </c>
      <c r="P92" s="149">
        <v>71.3</v>
      </c>
      <c r="Q92" s="149">
        <v>69.3</v>
      </c>
      <c r="R92" s="149">
        <v>70.5</v>
      </c>
      <c r="S92" s="149">
        <v>69.900000000000006</v>
      </c>
    </row>
    <row r="93" spans="1:19" s="1" customFormat="1" ht="12" customHeight="1" x14ac:dyDescent="0.2">
      <c r="A93" s="303" t="s">
        <v>343</v>
      </c>
      <c r="B93" s="304" t="s">
        <v>39</v>
      </c>
      <c r="C93" s="304" t="s">
        <v>39</v>
      </c>
      <c r="D93" s="304" t="s">
        <v>39</v>
      </c>
      <c r="E93" s="304" t="s">
        <v>39</v>
      </c>
      <c r="F93" s="304" t="s">
        <v>39</v>
      </c>
      <c r="G93" s="304" t="s">
        <v>39</v>
      </c>
      <c r="H93" s="304" t="s">
        <v>39</v>
      </c>
      <c r="I93" s="304" t="s">
        <v>39</v>
      </c>
      <c r="J93" s="304" t="s">
        <v>39</v>
      </c>
      <c r="K93" s="304" t="s">
        <v>39</v>
      </c>
      <c r="L93" s="304" t="s">
        <v>39</v>
      </c>
      <c r="M93" s="127">
        <v>77.099999999999994</v>
      </c>
      <c r="N93" s="127">
        <v>79.400000000000006</v>
      </c>
      <c r="O93" s="127">
        <v>79.099999999999994</v>
      </c>
      <c r="P93" s="127">
        <v>79.099999999999994</v>
      </c>
      <c r="Q93" s="127">
        <v>76.400000000000006</v>
      </c>
      <c r="R93" s="127">
        <v>76.099999999999994</v>
      </c>
      <c r="S93" s="127">
        <v>73.900000000000006</v>
      </c>
    </row>
    <row r="94" spans="1:19" s="21" customFormat="1" ht="12" customHeight="1" x14ac:dyDescent="0.25">
      <c r="A94" s="176" t="s">
        <v>75</v>
      </c>
      <c r="B94" s="176"/>
      <c r="C94" s="177"/>
      <c r="D94" s="177"/>
      <c r="E94" s="177"/>
      <c r="F94" s="177"/>
      <c r="G94" s="177"/>
      <c r="H94" s="177"/>
      <c r="I94" s="177"/>
      <c r="J94" s="177"/>
      <c r="K94" s="177"/>
      <c r="L94" s="177"/>
      <c r="M94" s="177"/>
      <c r="N94" s="177"/>
      <c r="O94" s="177"/>
      <c r="P94" s="177"/>
      <c r="Q94" s="177"/>
      <c r="R94" s="177"/>
      <c r="S94" s="177"/>
    </row>
    <row r="95" spans="1:19" s="21" customFormat="1" ht="12" customHeight="1" x14ac:dyDescent="0.25">
      <c r="A95" s="168" t="s">
        <v>279</v>
      </c>
      <c r="B95" s="169">
        <v>4853</v>
      </c>
      <c r="C95" s="169">
        <v>5408.7999999999993</v>
      </c>
      <c r="D95" s="169">
        <v>6389.8</v>
      </c>
      <c r="E95" s="169">
        <v>8991.5</v>
      </c>
      <c r="F95" s="169">
        <v>11493.3</v>
      </c>
      <c r="G95" s="169">
        <v>11771.3</v>
      </c>
      <c r="H95" s="169">
        <v>13023.4</v>
      </c>
      <c r="I95" s="169">
        <v>15021.300000000001</v>
      </c>
      <c r="J95" s="169">
        <v>13599.599999999999</v>
      </c>
      <c r="K95" s="169">
        <v>14322.7</v>
      </c>
      <c r="L95" s="169">
        <v>13545.7</v>
      </c>
      <c r="M95" s="169">
        <v>12507.6</v>
      </c>
      <c r="N95" s="169">
        <v>12094.6</v>
      </c>
      <c r="O95" s="169">
        <v>12553.7</v>
      </c>
      <c r="P95" s="169">
        <v>13990.7</v>
      </c>
      <c r="Q95" s="169">
        <v>17458.687776923325</v>
      </c>
      <c r="R95" s="169">
        <v>15102.281207282726</v>
      </c>
      <c r="S95" s="169">
        <v>16662.80435562638</v>
      </c>
    </row>
    <row r="96" spans="1:19" s="21" customFormat="1" ht="12" customHeight="1" x14ac:dyDescent="0.25">
      <c r="A96" s="170" t="s">
        <v>76</v>
      </c>
      <c r="B96" s="171">
        <v>30.281879194630989</v>
      </c>
      <c r="C96" s="171">
        <v>11.452709664125269</v>
      </c>
      <c r="D96" s="171">
        <v>18.137109894985969</v>
      </c>
      <c r="E96" s="171">
        <v>40.716454349118905</v>
      </c>
      <c r="F96" s="171">
        <v>27.824056052938879</v>
      </c>
      <c r="G96" s="171">
        <v>2.4188005185629891</v>
      </c>
      <c r="H96" s="171">
        <v>10.636888024262404</v>
      </c>
      <c r="I96" s="171">
        <v>15.340848012039878</v>
      </c>
      <c r="J96" s="171">
        <v>-9.4645603243394554</v>
      </c>
      <c r="K96" s="171">
        <v>5.3170681490632248</v>
      </c>
      <c r="L96" s="171">
        <v>-5.4249547920433994</v>
      </c>
      <c r="M96" s="171">
        <v>-7.6636866311818528</v>
      </c>
      <c r="N96" s="171">
        <v>-3.3019923886277143</v>
      </c>
      <c r="O96" s="171">
        <v>3.7959089180295367</v>
      </c>
      <c r="P96" s="171">
        <v>11.446824442196323</v>
      </c>
      <c r="Q96" s="171">
        <v>24.787807450115608</v>
      </c>
      <c r="R96" s="171">
        <v>-13.497042846228503</v>
      </c>
      <c r="S96" s="171">
        <v>10.333029341230437</v>
      </c>
    </row>
    <row r="97" spans="1:19" s="21" customFormat="1" ht="12" customHeight="1" x14ac:dyDescent="0.25">
      <c r="A97" s="170" t="s">
        <v>372</v>
      </c>
      <c r="B97" s="172">
        <v>354.41800000000018</v>
      </c>
      <c r="C97" s="172">
        <v>325.78525510000043</v>
      </c>
      <c r="D97" s="172">
        <v>714.6360150999999</v>
      </c>
      <c r="E97" s="172">
        <v>1333.5083119000005</v>
      </c>
      <c r="F97" s="172">
        <v>1419.8324683000021</v>
      </c>
      <c r="G97" s="172">
        <v>1723.5995802300031</v>
      </c>
      <c r="H97" s="172">
        <v>1782.7817972000018</v>
      </c>
      <c r="I97" s="172">
        <v>2826.1655794800017</v>
      </c>
      <c r="J97" s="172">
        <v>1910.5038210500004</v>
      </c>
      <c r="K97" s="172">
        <v>3752.3423010200067</v>
      </c>
      <c r="L97" s="172">
        <v>3657.7600339099981</v>
      </c>
      <c r="M97" s="172">
        <v>3377.7024838700013</v>
      </c>
      <c r="N97" s="172">
        <v>3139.1625150999985</v>
      </c>
      <c r="O97" s="172">
        <v>2759.3494766800018</v>
      </c>
      <c r="P97" s="172">
        <v>3810.8194163999997</v>
      </c>
      <c r="Q97" s="172">
        <v>4714.7570567750536</v>
      </c>
      <c r="R97" s="172">
        <v>3100.9493538398929</v>
      </c>
      <c r="S97" s="172">
        <v>3335.1832708153552</v>
      </c>
    </row>
    <row r="98" spans="1:19" s="21" customFormat="1" ht="12" customHeight="1" x14ac:dyDescent="0.25">
      <c r="A98" s="170" t="s">
        <v>373</v>
      </c>
      <c r="B98" s="171">
        <v>7.3030702658149638</v>
      </c>
      <c r="C98" s="171">
        <v>6.0232446217275637</v>
      </c>
      <c r="D98" s="171">
        <v>11.184012255469653</v>
      </c>
      <c r="E98" s="171">
        <v>14.830765855530229</v>
      </c>
      <c r="F98" s="171">
        <v>12.353566584879907</v>
      </c>
      <c r="G98" s="171">
        <v>14.642389372711621</v>
      </c>
      <c r="H98" s="171">
        <v>13.68906581384279</v>
      </c>
      <c r="I98" s="171">
        <v>18.814387433045084</v>
      </c>
      <c r="J98" s="171">
        <v>14.048235396996974</v>
      </c>
      <c r="K98" s="171">
        <v>26.198568014550375</v>
      </c>
      <c r="L98" s="171">
        <v>27.003108247709591</v>
      </c>
      <c r="M98" s="171">
        <v>27.005200708928978</v>
      </c>
      <c r="N98" s="171">
        <v>25.955075116994347</v>
      </c>
      <c r="O98" s="171">
        <v>21.980368151859626</v>
      </c>
      <c r="P98" s="171">
        <v>27.238232657408133</v>
      </c>
      <c r="Q98" s="171">
        <v>27.005220077347168</v>
      </c>
      <c r="R98" s="171">
        <v>20.5329864493884</v>
      </c>
      <c r="S98" s="171">
        <v>20.015738045254032</v>
      </c>
    </row>
    <row r="99" spans="1:19" s="21" customFormat="1" ht="12" customHeight="1" x14ac:dyDescent="0.25">
      <c r="A99" s="173" t="s">
        <v>374</v>
      </c>
      <c r="B99" s="174">
        <v>30.3</v>
      </c>
      <c r="C99" s="175">
        <v>-8.0788066351031098</v>
      </c>
      <c r="D99" s="175">
        <v>119.35799853208243</v>
      </c>
      <c r="E99" s="175">
        <v>86.599651252309343</v>
      </c>
      <c r="F99" s="175">
        <v>6.4734621921483022</v>
      </c>
      <c r="G99" s="175">
        <v>21.39457426929448</v>
      </c>
      <c r="H99" s="175">
        <v>3.4336407161401885</v>
      </c>
      <c r="I99" s="175">
        <v>58.525602175135269</v>
      </c>
      <c r="J99" s="175">
        <v>-32.399437778110574</v>
      </c>
      <c r="K99" s="175">
        <v>96.405904017388679</v>
      </c>
      <c r="L99" s="175">
        <v>-2.5206193764438316</v>
      </c>
      <c r="M99" s="175">
        <v>-7.6565315232182307</v>
      </c>
      <c r="N99" s="175">
        <v>-7.0621959722365997</v>
      </c>
      <c r="O99" s="175">
        <v>-12.099183670581571</v>
      </c>
      <c r="P99" s="175">
        <v>38.105718344350755</v>
      </c>
      <c r="Q99" s="175">
        <v>23.720295863008502</v>
      </c>
      <c r="R99" s="175">
        <v>-34.228862346494331</v>
      </c>
      <c r="S99" s="175">
        <v>7.5536195612292545</v>
      </c>
    </row>
    <row r="100" spans="1:19" s="21" customFormat="1" ht="12" customHeight="1" x14ac:dyDescent="0.25">
      <c r="A100" s="176" t="s">
        <v>77</v>
      </c>
      <c r="B100" s="176"/>
      <c r="C100" s="177"/>
      <c r="D100" s="177"/>
      <c r="E100" s="177"/>
      <c r="F100" s="177"/>
      <c r="G100" s="177"/>
      <c r="H100" s="177"/>
      <c r="I100" s="177"/>
      <c r="J100" s="177"/>
      <c r="K100" s="177"/>
      <c r="L100" s="177"/>
      <c r="M100" s="177"/>
      <c r="N100" s="177"/>
      <c r="O100" s="177"/>
      <c r="P100" s="177"/>
      <c r="Q100" s="177"/>
      <c r="R100" s="177"/>
      <c r="S100" s="177"/>
    </row>
    <row r="101" spans="1:19" s="21" customFormat="1" ht="12" customHeight="1" x14ac:dyDescent="0.25">
      <c r="A101" s="168" t="s">
        <v>280</v>
      </c>
      <c r="B101" s="169">
        <v>3816</v>
      </c>
      <c r="C101" s="169">
        <v>4091.3</v>
      </c>
      <c r="D101" s="169">
        <v>4781.6000000000004</v>
      </c>
      <c r="E101" s="169">
        <v>6728.1</v>
      </c>
      <c r="F101" s="169">
        <v>9704</v>
      </c>
      <c r="G101" s="169">
        <v>9438.2999999999993</v>
      </c>
      <c r="H101" s="169">
        <v>9175.7999999999993</v>
      </c>
      <c r="I101" s="169">
        <v>11344.6</v>
      </c>
      <c r="J101" s="169">
        <v>12816.5</v>
      </c>
      <c r="K101" s="169">
        <v>13946.900000000001</v>
      </c>
      <c r="L101" s="169">
        <v>13984.300000000001</v>
      </c>
      <c r="M101" s="169">
        <v>12416.6</v>
      </c>
      <c r="N101" s="169">
        <v>12137.6</v>
      </c>
      <c r="O101" s="169">
        <v>14012.4</v>
      </c>
      <c r="P101" s="169">
        <v>19439.2</v>
      </c>
      <c r="Q101" s="169">
        <v>24292.321304823254</v>
      </c>
      <c r="R101" s="169">
        <v>21153.773589423188</v>
      </c>
      <c r="S101" s="169">
        <v>25507.715679923491</v>
      </c>
    </row>
    <row r="102" spans="1:19" s="21" customFormat="1" ht="12" customHeight="1" x14ac:dyDescent="0.25">
      <c r="A102" s="170" t="s">
        <v>78</v>
      </c>
      <c r="B102" s="171">
        <v>28.736252614532987</v>
      </c>
      <c r="C102" s="171">
        <v>7.2143605870021013</v>
      </c>
      <c r="D102" s="171">
        <v>16.87238774961504</v>
      </c>
      <c r="E102" s="171">
        <v>40.708131169483018</v>
      </c>
      <c r="F102" s="171">
        <v>44.230912144587613</v>
      </c>
      <c r="G102" s="171">
        <v>-2.7380461665292737</v>
      </c>
      <c r="H102" s="171">
        <v>-2.7812211944947713</v>
      </c>
      <c r="I102" s="171">
        <v>23.636086226814026</v>
      </c>
      <c r="J102" s="171">
        <v>12.974454806692167</v>
      </c>
      <c r="K102" s="171">
        <v>8.819880622634896</v>
      </c>
      <c r="L102" s="171">
        <v>0.2681599495228304</v>
      </c>
      <c r="M102" s="171">
        <v>-11.210428838054106</v>
      </c>
      <c r="N102" s="171">
        <v>-2.2469919301580141</v>
      </c>
      <c r="O102" s="171">
        <v>15.446216715001313</v>
      </c>
      <c r="P102" s="171">
        <v>38.728554708686602</v>
      </c>
      <c r="Q102" s="171">
        <v>24.965643158274275</v>
      </c>
      <c r="R102" s="171">
        <v>-12.919916857747577</v>
      </c>
      <c r="S102" s="171">
        <v>20.58234230452981</v>
      </c>
    </row>
    <row r="103" spans="1:19" s="21" customFormat="1" ht="12" customHeight="1" x14ac:dyDescent="0.25">
      <c r="A103" s="170" t="s">
        <v>375</v>
      </c>
      <c r="B103" s="172">
        <v>1249.2946999999508</v>
      </c>
      <c r="C103" s="172">
        <v>1379.9050999999458</v>
      </c>
      <c r="D103" s="172">
        <v>1633.5371140000429</v>
      </c>
      <c r="E103" s="172">
        <v>2155.0445860000941</v>
      </c>
      <c r="F103" s="172">
        <v>3460.4331320001811</v>
      </c>
      <c r="G103" s="172">
        <v>4011.1884999997283</v>
      </c>
      <c r="H103" s="172">
        <v>3287.9104549001445</v>
      </c>
      <c r="I103" s="172">
        <v>3895.5480820001094</v>
      </c>
      <c r="J103" s="172">
        <v>4945.978078389885</v>
      </c>
      <c r="K103" s="172">
        <v>5909.4101556997521</v>
      </c>
      <c r="L103" s="172">
        <v>6352.6076363897046</v>
      </c>
      <c r="M103" s="172">
        <v>5523.1456205996365</v>
      </c>
      <c r="N103" s="172">
        <v>5676.7905754098756</v>
      </c>
      <c r="O103" s="172">
        <v>7511.8607185700175</v>
      </c>
      <c r="P103" s="172">
        <v>10916.202224130004</v>
      </c>
      <c r="Q103" s="172">
        <v>14972.154199075945</v>
      </c>
      <c r="R103" s="172">
        <v>10943.253366166629</v>
      </c>
      <c r="S103" s="172">
        <v>11533.460402571282</v>
      </c>
    </row>
    <row r="104" spans="1:19" s="21" customFormat="1" ht="12" customHeight="1" x14ac:dyDescent="0.25">
      <c r="A104" s="170" t="s">
        <v>376</v>
      </c>
      <c r="B104" s="171">
        <v>32.738330712786968</v>
      </c>
      <c r="C104" s="171">
        <v>33.727790677778358</v>
      </c>
      <c r="D104" s="171">
        <v>34.162981303330326</v>
      </c>
      <c r="E104" s="171">
        <v>32.030507661897026</v>
      </c>
      <c r="F104" s="171">
        <v>35.659863272879036</v>
      </c>
      <c r="G104" s="171">
        <v>42.499057033573088</v>
      </c>
      <c r="H104" s="171">
        <v>35.832411941194714</v>
      </c>
      <c r="I104" s="171">
        <v>34.338346720026344</v>
      </c>
      <c r="J104" s="171">
        <v>38.590707903014746</v>
      </c>
      <c r="K104" s="171">
        <v>42.370778851929472</v>
      </c>
      <c r="L104" s="171">
        <v>45.426711643698319</v>
      </c>
      <c r="M104" s="171">
        <v>44.481948525358277</v>
      </c>
      <c r="N104" s="171">
        <v>46.770288816651366</v>
      </c>
      <c r="O104" s="171">
        <v>53.608666028446358</v>
      </c>
      <c r="P104" s="171">
        <v>56.155614552707952</v>
      </c>
      <c r="Q104" s="171">
        <v>61.633279138717867</v>
      </c>
      <c r="R104" s="171">
        <v>51.731920642462669</v>
      </c>
      <c r="S104" s="171">
        <v>45.215575347066419</v>
      </c>
    </row>
    <row r="105" spans="1:19" s="21" customFormat="1" ht="12" customHeight="1" x14ac:dyDescent="0.25">
      <c r="A105" s="173" t="s">
        <v>377</v>
      </c>
      <c r="B105" s="174">
        <v>25.2</v>
      </c>
      <c r="C105" s="175">
        <v>10.454730977406705</v>
      </c>
      <c r="D105" s="175">
        <v>18.380395434447419</v>
      </c>
      <c r="E105" s="175">
        <v>31.9250458119703</v>
      </c>
      <c r="F105" s="175">
        <v>60.573621282841984</v>
      </c>
      <c r="G105" s="175">
        <v>15.915792821033431</v>
      </c>
      <c r="H105" s="175">
        <v>-18.031514726860451</v>
      </c>
      <c r="I105" s="175">
        <v>18.480966420310224</v>
      </c>
      <c r="J105" s="175">
        <v>26.964883356039813</v>
      </c>
      <c r="K105" s="175">
        <v>19.479101242266381</v>
      </c>
      <c r="L105" s="175">
        <v>7.4998598677818817</v>
      </c>
      <c r="M105" s="175">
        <v>-13.057032060954823</v>
      </c>
      <c r="N105" s="175">
        <v>2.7818378396034076</v>
      </c>
      <c r="O105" s="175">
        <v>32.325838319791217</v>
      </c>
      <c r="P105" s="175">
        <v>45.319550416372039</v>
      </c>
      <c r="Q105" s="175">
        <v>37.155339299049963</v>
      </c>
      <c r="R105" s="175">
        <v>-26.909292940343697</v>
      </c>
      <c r="S105" s="175">
        <v>5.3933416019535967</v>
      </c>
    </row>
    <row r="106" spans="1:19" s="5" customFormat="1" ht="12" customHeight="1" x14ac:dyDescent="0.2">
      <c r="A106" s="156" t="s">
        <v>378</v>
      </c>
      <c r="B106" s="156"/>
      <c r="C106" s="156"/>
      <c r="D106" s="156"/>
      <c r="E106" s="114"/>
      <c r="F106" s="114"/>
      <c r="G106" s="114"/>
      <c r="H106" s="114"/>
      <c r="I106" s="114"/>
      <c r="J106" s="157"/>
      <c r="K106" s="157"/>
      <c r="L106" s="157"/>
      <c r="M106" s="157"/>
      <c r="N106" s="157"/>
      <c r="O106" s="157"/>
      <c r="P106" s="157"/>
      <c r="Q106" s="157"/>
      <c r="R106" s="157"/>
      <c r="S106" s="157"/>
    </row>
    <row r="107" spans="1:19" s="5" customFormat="1" ht="12" customHeight="1" x14ac:dyDescent="0.2">
      <c r="A107" s="156" t="s">
        <v>347</v>
      </c>
      <c r="B107" s="156"/>
      <c r="C107" s="156"/>
      <c r="D107" s="156"/>
      <c r="E107" s="114"/>
      <c r="F107" s="114"/>
      <c r="G107" s="114"/>
      <c r="H107" s="114"/>
      <c r="I107" s="114"/>
      <c r="J107" s="157"/>
      <c r="K107" s="157"/>
      <c r="L107" s="157"/>
      <c r="M107" s="157"/>
      <c r="N107" s="157"/>
      <c r="O107" s="157"/>
      <c r="P107" s="157"/>
      <c r="Q107" s="157"/>
      <c r="R107" s="157"/>
      <c r="S107" s="157"/>
    </row>
    <row r="108" spans="1:19" x14ac:dyDescent="0.2">
      <c r="A108" s="12" t="s">
        <v>406</v>
      </c>
      <c r="B108" s="158"/>
      <c r="C108" s="158"/>
      <c r="D108" s="158"/>
      <c r="E108" s="158"/>
      <c r="F108" s="158"/>
      <c r="G108" s="158"/>
      <c r="H108" s="158"/>
      <c r="I108" s="158"/>
      <c r="J108" s="158"/>
      <c r="K108" s="12"/>
      <c r="L108" s="158"/>
      <c r="M108" s="158"/>
      <c r="N108" s="158"/>
      <c r="O108" s="158"/>
      <c r="P108" s="158"/>
      <c r="Q108" s="158"/>
      <c r="R108" s="158"/>
      <c r="S108" s="158"/>
    </row>
    <row r="109" spans="1:19" x14ac:dyDescent="0.2">
      <c r="A109" s="12" t="s">
        <v>409</v>
      </c>
      <c r="B109" s="158"/>
      <c r="C109" s="158"/>
      <c r="D109" s="158"/>
      <c r="E109" s="158"/>
      <c r="F109" s="158"/>
      <c r="G109" s="158"/>
      <c r="H109" s="158"/>
      <c r="I109" s="158"/>
      <c r="J109" s="158"/>
      <c r="K109" s="12"/>
      <c r="L109" s="158"/>
      <c r="M109" s="158"/>
      <c r="N109" s="158"/>
      <c r="O109" s="158"/>
      <c r="P109" s="158"/>
      <c r="Q109" s="158"/>
      <c r="R109" s="158"/>
      <c r="S109" s="158"/>
    </row>
    <row r="110" spans="1:19" s="1" customFormat="1" ht="12" customHeight="1" x14ac:dyDescent="0.2">
      <c r="A110" s="12" t="s">
        <v>79</v>
      </c>
      <c r="B110" s="12"/>
      <c r="C110" s="12"/>
      <c r="D110" s="12"/>
      <c r="E110" s="12"/>
      <c r="F110" s="12"/>
      <c r="G110" s="12"/>
      <c r="H110" s="12"/>
      <c r="I110" s="12"/>
      <c r="J110" s="12"/>
      <c r="K110" s="12"/>
      <c r="L110" s="12"/>
      <c r="M110" s="12"/>
      <c r="N110" s="12"/>
      <c r="O110" s="12"/>
      <c r="P110" s="12"/>
      <c r="Q110" s="12"/>
      <c r="R110" s="12"/>
      <c r="S110" s="12"/>
    </row>
    <row r="111" spans="1:19" x14ac:dyDescent="0.2">
      <c r="B111" s="159"/>
      <c r="C111" s="159"/>
      <c r="D111" s="159"/>
      <c r="E111" s="159"/>
      <c r="F111" s="159"/>
      <c r="G111" s="159"/>
      <c r="H111" s="159"/>
      <c r="I111" s="159"/>
      <c r="J111" s="159"/>
      <c r="K111" s="159"/>
      <c r="L111" s="159"/>
      <c r="M111" s="159"/>
      <c r="N111" s="159"/>
      <c r="O111" s="159"/>
      <c r="P111" s="159"/>
      <c r="Q111" s="159"/>
      <c r="R111" s="159"/>
      <c r="S111" s="159"/>
    </row>
    <row r="112" spans="1:19" ht="12" customHeight="1" x14ac:dyDescent="0.2"/>
  </sheetData>
  <mergeCells count="1">
    <mergeCell ref="A7:S7"/>
  </mergeCells>
  <pageMargins left="0.25" right="0.25" top="0.75" bottom="0.75" header="0.3" footer="0.3"/>
  <pageSetup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7239-333E-D747-9618-7F286CA24E45}">
  <sheetPr>
    <pageSetUpPr fitToPage="1"/>
  </sheetPr>
  <dimension ref="A1:S65"/>
  <sheetViews>
    <sheetView zoomScaleNormal="100" workbookViewId="0">
      <selection activeCell="A4" sqref="A4"/>
    </sheetView>
  </sheetViews>
  <sheetFormatPr defaultColWidth="8.7109375" defaultRowHeight="11.25" x14ac:dyDescent="0.2"/>
  <cols>
    <col min="1" max="1" width="40.7109375" style="4" customWidth="1"/>
    <col min="2" max="19" width="10.7109375" style="4" customWidth="1"/>
    <col min="20" max="22" width="10.7109375" style="1" customWidth="1"/>
    <col min="23" max="16384" width="8.7109375" style="1"/>
  </cols>
  <sheetData>
    <row r="1" spans="1:19" s="20" customFormat="1" ht="18" customHeight="1" x14ac:dyDescent="0.2">
      <c r="A1" s="109" t="s">
        <v>0</v>
      </c>
      <c r="B1" s="109"/>
      <c r="C1" s="109"/>
      <c r="D1" s="109"/>
      <c r="E1" s="110"/>
      <c r="F1" s="110"/>
      <c r="G1" s="110"/>
      <c r="H1" s="110"/>
      <c r="I1" s="110"/>
      <c r="J1" s="110"/>
      <c r="K1" s="110"/>
      <c r="L1" s="110"/>
      <c r="M1" s="110"/>
      <c r="N1" s="110"/>
      <c r="O1" s="110"/>
      <c r="P1" s="110"/>
      <c r="Q1" s="110"/>
      <c r="R1" s="110"/>
      <c r="S1" s="110"/>
    </row>
    <row r="2" spans="1:19" s="4" customFormat="1" ht="18" customHeight="1" x14ac:dyDescent="0.25">
      <c r="A2" s="106" t="s">
        <v>1</v>
      </c>
      <c r="B2" s="111"/>
      <c r="C2" s="111"/>
      <c r="D2" s="111"/>
      <c r="E2" s="111"/>
      <c r="F2" s="111"/>
      <c r="G2" s="111"/>
      <c r="H2" s="111"/>
      <c r="I2" s="111"/>
      <c r="J2" s="111"/>
      <c r="K2" s="111"/>
      <c r="L2" s="111"/>
      <c r="M2" s="111"/>
      <c r="N2" s="111"/>
      <c r="O2" s="111"/>
      <c r="P2" s="111"/>
      <c r="Q2" s="111"/>
      <c r="R2" s="111"/>
      <c r="S2" s="111"/>
    </row>
    <row r="3" spans="1:19" s="4" customFormat="1" ht="12" customHeight="1" x14ac:dyDescent="0.25">
      <c r="A3" s="106"/>
      <c r="B3" s="111"/>
      <c r="C3" s="111"/>
      <c r="D3" s="111"/>
      <c r="E3" s="111"/>
      <c r="F3" s="111"/>
      <c r="G3" s="111"/>
      <c r="H3" s="111"/>
      <c r="I3" s="111"/>
      <c r="J3" s="111"/>
      <c r="K3" s="111"/>
      <c r="L3" s="111"/>
      <c r="M3" s="111"/>
      <c r="N3" s="111"/>
      <c r="O3" s="111"/>
      <c r="P3" s="111"/>
      <c r="Q3" s="111"/>
      <c r="R3" s="111"/>
      <c r="S3" s="111"/>
    </row>
    <row r="4" spans="1:19" s="16" customFormat="1" ht="12" customHeight="1" x14ac:dyDescent="0.2">
      <c r="A4" s="112" t="s">
        <v>80</v>
      </c>
      <c r="B4" s="269"/>
      <c r="C4" s="269"/>
      <c r="D4" s="269"/>
      <c r="E4" s="269"/>
      <c r="F4" s="269"/>
      <c r="G4" s="269"/>
      <c r="H4" s="269"/>
      <c r="I4" s="269"/>
      <c r="J4" s="269"/>
      <c r="K4" s="269"/>
      <c r="L4" s="269"/>
      <c r="M4" s="269"/>
      <c r="N4" s="269"/>
      <c r="O4" s="269"/>
      <c r="P4" s="269"/>
      <c r="Q4" s="269"/>
      <c r="R4" s="269"/>
      <c r="S4" s="269"/>
    </row>
    <row r="5" spans="1:19" s="16" customFormat="1" ht="12" customHeight="1" x14ac:dyDescent="0.2">
      <c r="A5" s="270" t="s">
        <v>34</v>
      </c>
      <c r="B5" s="270"/>
      <c r="C5" s="270"/>
      <c r="D5" s="270"/>
      <c r="E5" s="269"/>
      <c r="F5" s="269"/>
      <c r="G5" s="269"/>
      <c r="H5" s="269"/>
      <c r="I5" s="269"/>
      <c r="J5" s="269"/>
      <c r="K5" s="269"/>
      <c r="L5" s="269"/>
      <c r="M5" s="269"/>
      <c r="N5" s="269"/>
      <c r="O5" s="269"/>
      <c r="P5" s="269"/>
      <c r="Q5" s="269"/>
      <c r="R5" s="269"/>
      <c r="S5" s="269"/>
    </row>
    <row r="6" spans="1:19" ht="12" customHeight="1" thickBot="1" x14ac:dyDescent="0.25">
      <c r="A6" s="347" t="s">
        <v>2</v>
      </c>
      <c r="B6" s="348">
        <v>2004</v>
      </c>
      <c r="C6" s="348">
        <v>2005</v>
      </c>
      <c r="D6" s="348">
        <v>2006</v>
      </c>
      <c r="E6" s="348">
        <v>2007</v>
      </c>
      <c r="F6" s="348">
        <v>2008</v>
      </c>
      <c r="G6" s="348">
        <v>2009</v>
      </c>
      <c r="H6" s="348">
        <v>2010</v>
      </c>
      <c r="I6" s="348">
        <v>2011</v>
      </c>
      <c r="J6" s="349">
        <v>2012</v>
      </c>
      <c r="K6" s="348">
        <v>2013</v>
      </c>
      <c r="L6" s="348">
        <v>2014</v>
      </c>
      <c r="M6" s="348">
        <v>2015</v>
      </c>
      <c r="N6" s="348">
        <v>2016</v>
      </c>
      <c r="O6" s="348">
        <v>2017</v>
      </c>
      <c r="P6" s="349">
        <v>2018</v>
      </c>
      <c r="Q6" s="349">
        <v>2019</v>
      </c>
      <c r="R6" s="349">
        <v>2020</v>
      </c>
      <c r="S6" s="349">
        <v>2021</v>
      </c>
    </row>
    <row r="7" spans="1:19" ht="12" customHeight="1" thickTop="1" x14ac:dyDescent="0.2">
      <c r="A7" s="56" t="s">
        <v>81</v>
      </c>
      <c r="B7" s="56"/>
      <c r="C7" s="56"/>
      <c r="D7" s="56"/>
      <c r="E7" s="56"/>
      <c r="F7" s="292"/>
      <c r="G7" s="292"/>
      <c r="H7" s="292"/>
      <c r="I7" s="292"/>
      <c r="J7" s="292"/>
      <c r="K7" s="292"/>
      <c r="L7" s="293"/>
      <c r="M7" s="293"/>
      <c r="N7" s="293"/>
      <c r="O7" s="293"/>
      <c r="P7" s="293"/>
      <c r="Q7" s="293"/>
      <c r="R7" s="293"/>
      <c r="S7" s="293"/>
    </row>
    <row r="8" spans="1:19" ht="12" customHeight="1" x14ac:dyDescent="0.2">
      <c r="A8" s="46" t="s">
        <v>82</v>
      </c>
      <c r="B8" s="81">
        <v>31</v>
      </c>
      <c r="C8" s="81">
        <v>29</v>
      </c>
      <c r="D8" s="81">
        <v>28</v>
      </c>
      <c r="E8" s="81">
        <v>28</v>
      </c>
      <c r="F8" s="81">
        <v>30</v>
      </c>
      <c r="G8" s="81">
        <v>30</v>
      </c>
      <c r="H8" s="81">
        <v>31</v>
      </c>
      <c r="I8" s="81">
        <v>30</v>
      </c>
      <c r="J8" s="81">
        <v>29</v>
      </c>
      <c r="K8" s="81">
        <v>28</v>
      </c>
      <c r="L8" s="81">
        <v>26</v>
      </c>
      <c r="M8" s="81">
        <v>26</v>
      </c>
      <c r="N8" s="81">
        <v>27</v>
      </c>
      <c r="O8" s="81">
        <v>28</v>
      </c>
      <c r="P8" s="81">
        <v>28</v>
      </c>
      <c r="Q8" s="81">
        <v>30</v>
      </c>
      <c r="R8" s="81">
        <v>32</v>
      </c>
      <c r="S8" s="81">
        <v>33</v>
      </c>
    </row>
    <row r="9" spans="1:19" ht="12" customHeight="1" x14ac:dyDescent="0.2">
      <c r="A9" s="82" t="s">
        <v>83</v>
      </c>
      <c r="B9" s="83">
        <v>11</v>
      </c>
      <c r="C9" s="83">
        <v>10</v>
      </c>
      <c r="D9" s="83">
        <v>10</v>
      </c>
      <c r="E9" s="83">
        <v>10</v>
      </c>
      <c r="F9" s="83">
        <v>10</v>
      </c>
      <c r="G9" s="83">
        <v>10</v>
      </c>
      <c r="H9" s="83">
        <v>10</v>
      </c>
      <c r="I9" s="83">
        <v>10</v>
      </c>
      <c r="J9" s="83">
        <v>10</v>
      </c>
      <c r="K9" s="83">
        <v>10</v>
      </c>
      <c r="L9" s="83">
        <v>10</v>
      </c>
      <c r="M9" s="83">
        <v>10</v>
      </c>
      <c r="N9" s="83">
        <v>10</v>
      </c>
      <c r="O9" s="83">
        <v>11</v>
      </c>
      <c r="P9" s="83">
        <v>12</v>
      </c>
      <c r="Q9" s="83">
        <v>13</v>
      </c>
      <c r="R9" s="83">
        <v>13</v>
      </c>
      <c r="S9" s="83">
        <v>12</v>
      </c>
    </row>
    <row r="10" spans="1:19" ht="12" customHeight="1" x14ac:dyDescent="0.2">
      <c r="A10" s="82" t="s">
        <v>84</v>
      </c>
      <c r="B10" s="39" t="s">
        <v>39</v>
      </c>
      <c r="C10" s="39" t="s">
        <v>39</v>
      </c>
      <c r="D10" s="39" t="s">
        <v>39</v>
      </c>
      <c r="E10" s="39" t="s">
        <v>39</v>
      </c>
      <c r="F10" s="39" t="s">
        <v>39</v>
      </c>
      <c r="G10" s="39" t="s">
        <v>39</v>
      </c>
      <c r="H10" s="39" t="s">
        <v>39</v>
      </c>
      <c r="I10" s="39" t="s">
        <v>39</v>
      </c>
      <c r="J10" s="39" t="s">
        <v>39</v>
      </c>
      <c r="K10" s="39" t="s">
        <v>39</v>
      </c>
      <c r="L10" s="39" t="s">
        <v>39</v>
      </c>
      <c r="M10" s="39" t="s">
        <v>39</v>
      </c>
      <c r="N10" s="39" t="s">
        <v>39</v>
      </c>
      <c r="O10" s="39" t="s">
        <v>39</v>
      </c>
      <c r="P10" s="39" t="s">
        <v>39</v>
      </c>
      <c r="Q10" s="39" t="s">
        <v>39</v>
      </c>
      <c r="R10" s="39" t="s">
        <v>39</v>
      </c>
      <c r="S10" s="39" t="s">
        <v>39</v>
      </c>
    </row>
    <row r="11" spans="1:19" ht="12" customHeight="1" x14ac:dyDescent="0.2">
      <c r="A11" s="82" t="s">
        <v>85</v>
      </c>
      <c r="B11" s="83">
        <v>16</v>
      </c>
      <c r="C11" s="83">
        <v>15</v>
      </c>
      <c r="D11" s="83">
        <v>14</v>
      </c>
      <c r="E11" s="83">
        <v>14</v>
      </c>
      <c r="F11" s="83">
        <v>16</v>
      </c>
      <c r="G11" s="83">
        <v>16</v>
      </c>
      <c r="H11" s="83">
        <v>17</v>
      </c>
      <c r="I11" s="83">
        <v>16</v>
      </c>
      <c r="J11" s="83">
        <v>15</v>
      </c>
      <c r="K11" s="83">
        <v>15</v>
      </c>
      <c r="L11" s="83">
        <v>13</v>
      </c>
      <c r="M11" s="83">
        <v>13</v>
      </c>
      <c r="N11" s="83">
        <v>14</v>
      </c>
      <c r="O11" s="83">
        <v>14</v>
      </c>
      <c r="P11" s="83">
        <v>13</v>
      </c>
      <c r="Q11" s="83">
        <v>13</v>
      </c>
      <c r="R11" s="83">
        <v>14</v>
      </c>
      <c r="S11" s="83">
        <v>16</v>
      </c>
    </row>
    <row r="12" spans="1:19" ht="12" customHeight="1" x14ac:dyDescent="0.2">
      <c r="A12" s="84" t="s">
        <v>86</v>
      </c>
      <c r="B12" s="85">
        <v>4</v>
      </c>
      <c r="C12" s="85">
        <v>4</v>
      </c>
      <c r="D12" s="85">
        <v>4</v>
      </c>
      <c r="E12" s="85">
        <v>4</v>
      </c>
      <c r="F12" s="85">
        <v>4</v>
      </c>
      <c r="G12" s="85">
        <v>4</v>
      </c>
      <c r="H12" s="85">
        <v>4</v>
      </c>
      <c r="I12" s="85">
        <v>4</v>
      </c>
      <c r="J12" s="85">
        <v>4</v>
      </c>
      <c r="K12" s="85">
        <v>3</v>
      </c>
      <c r="L12" s="85">
        <v>3</v>
      </c>
      <c r="M12" s="85">
        <v>3</v>
      </c>
      <c r="N12" s="85">
        <v>3</v>
      </c>
      <c r="O12" s="85">
        <v>3</v>
      </c>
      <c r="P12" s="85">
        <v>3</v>
      </c>
      <c r="Q12" s="85">
        <v>4</v>
      </c>
      <c r="R12" s="85">
        <v>5</v>
      </c>
      <c r="S12" s="85">
        <v>5</v>
      </c>
    </row>
    <row r="13" spans="1:19" ht="12" customHeight="1" x14ac:dyDescent="0.2">
      <c r="A13" s="27" t="s">
        <v>87</v>
      </c>
      <c r="B13" s="27"/>
      <c r="C13" s="27"/>
      <c r="D13" s="27"/>
      <c r="E13" s="27"/>
      <c r="F13" s="58"/>
      <c r="G13" s="58"/>
      <c r="H13" s="58"/>
      <c r="I13" s="58"/>
      <c r="J13" s="58"/>
      <c r="K13" s="67"/>
      <c r="L13" s="67"/>
      <c r="M13" s="67"/>
      <c r="N13" s="67"/>
      <c r="O13" s="67"/>
      <c r="P13" s="67"/>
      <c r="Q13" s="67"/>
      <c r="R13" s="67"/>
      <c r="S13" s="67"/>
    </row>
    <row r="14" spans="1:19" ht="12" customHeight="1" x14ac:dyDescent="0.2">
      <c r="A14" s="80" t="s">
        <v>88</v>
      </c>
      <c r="B14" s="76" t="s">
        <v>39</v>
      </c>
      <c r="C14" s="76" t="s">
        <v>39</v>
      </c>
      <c r="D14" s="76" t="s">
        <v>39</v>
      </c>
      <c r="E14" s="76" t="s">
        <v>39</v>
      </c>
      <c r="F14" s="76" t="s">
        <v>39</v>
      </c>
      <c r="G14" s="76" t="s">
        <v>39</v>
      </c>
      <c r="H14" s="76" t="s">
        <v>39</v>
      </c>
      <c r="I14" s="76" t="s">
        <v>39</v>
      </c>
      <c r="J14" s="76" t="s">
        <v>39</v>
      </c>
      <c r="K14" s="76" t="s">
        <v>39</v>
      </c>
      <c r="L14" s="35">
        <v>32160905.8850573</v>
      </c>
      <c r="M14" s="79">
        <v>39718335.0421317</v>
      </c>
      <c r="N14" s="79">
        <v>52610507.240188405</v>
      </c>
      <c r="O14" s="79">
        <v>110572058.4187385</v>
      </c>
      <c r="P14" s="79">
        <v>167390630.148523</v>
      </c>
      <c r="Q14" s="79">
        <v>211580508.52111799</v>
      </c>
      <c r="R14" s="79">
        <v>276974808.79468703</v>
      </c>
      <c r="S14" s="79">
        <v>326385580.68135095</v>
      </c>
    </row>
    <row r="15" spans="1:19" ht="12" customHeight="1" x14ac:dyDescent="0.2">
      <c r="A15" s="38" t="s">
        <v>89</v>
      </c>
      <c r="B15" s="39" t="s">
        <v>39</v>
      </c>
      <c r="C15" s="39" t="s">
        <v>39</v>
      </c>
      <c r="D15" s="39" t="s">
        <v>39</v>
      </c>
      <c r="E15" s="39" t="s">
        <v>39</v>
      </c>
      <c r="F15" s="39" t="s">
        <v>39</v>
      </c>
      <c r="G15" s="39" t="s">
        <v>39</v>
      </c>
      <c r="H15" s="39" t="s">
        <v>39</v>
      </c>
      <c r="I15" s="39" t="s">
        <v>39</v>
      </c>
      <c r="J15" s="39" t="s">
        <v>39</v>
      </c>
      <c r="K15" s="39" t="s">
        <v>39</v>
      </c>
      <c r="L15" s="36">
        <v>19605947.845455401</v>
      </c>
      <c r="M15" s="37">
        <v>23591531.293385699</v>
      </c>
      <c r="N15" s="37">
        <v>30104370.929172002</v>
      </c>
      <c r="O15" s="37">
        <v>41733904.149553597</v>
      </c>
      <c r="P15" s="37">
        <v>73863621.686917707</v>
      </c>
      <c r="Q15" s="37">
        <v>110633177.68818</v>
      </c>
      <c r="R15" s="37">
        <v>138868457.56073999</v>
      </c>
      <c r="S15" s="37">
        <v>163722894.33782399</v>
      </c>
    </row>
    <row r="16" spans="1:19" ht="12" customHeight="1" x14ac:dyDescent="0.2">
      <c r="A16" s="38" t="s">
        <v>90</v>
      </c>
      <c r="B16" s="39" t="s">
        <v>39</v>
      </c>
      <c r="C16" s="39" t="s">
        <v>39</v>
      </c>
      <c r="D16" s="39" t="s">
        <v>39</v>
      </c>
      <c r="E16" s="39" t="s">
        <v>39</v>
      </c>
      <c r="F16" s="39" t="s">
        <v>39</v>
      </c>
      <c r="G16" s="39" t="s">
        <v>39</v>
      </c>
      <c r="H16" s="39" t="s">
        <v>39</v>
      </c>
      <c r="I16" s="39" t="s">
        <v>39</v>
      </c>
      <c r="J16" s="39" t="s">
        <v>39</v>
      </c>
      <c r="K16" s="39" t="s">
        <v>39</v>
      </c>
      <c r="L16" s="36">
        <v>12554958.039601902</v>
      </c>
      <c r="M16" s="37">
        <v>16126803.748746</v>
      </c>
      <c r="N16" s="37">
        <v>22506136.311016403</v>
      </c>
      <c r="O16" s="37">
        <v>68838154.269184902</v>
      </c>
      <c r="P16" s="37">
        <v>93527008.461605296</v>
      </c>
      <c r="Q16" s="37">
        <v>100947330.832938</v>
      </c>
      <c r="R16" s="37">
        <v>138106351.23394701</v>
      </c>
      <c r="S16" s="37">
        <v>162662686.34352699</v>
      </c>
    </row>
    <row r="17" spans="1:19" ht="12" customHeight="1" x14ac:dyDescent="0.2">
      <c r="A17" s="38" t="s">
        <v>91</v>
      </c>
      <c r="B17" s="39" t="s">
        <v>39</v>
      </c>
      <c r="C17" s="39" t="s">
        <v>39</v>
      </c>
      <c r="D17" s="39" t="s">
        <v>39</v>
      </c>
      <c r="E17" s="39" t="s">
        <v>39</v>
      </c>
      <c r="F17" s="39" t="s">
        <v>39</v>
      </c>
      <c r="G17" s="39" t="s">
        <v>39</v>
      </c>
      <c r="H17" s="39" t="s">
        <v>39</v>
      </c>
      <c r="I17" s="39" t="s">
        <v>39</v>
      </c>
      <c r="J17" s="39" t="s">
        <v>39</v>
      </c>
      <c r="K17" s="39" t="s">
        <v>39</v>
      </c>
      <c r="L17" s="77">
        <v>28.2403161826625</v>
      </c>
      <c r="M17" s="40">
        <v>23.498806856015069</v>
      </c>
      <c r="N17" s="40">
        <v>32.458994528298277</v>
      </c>
      <c r="O17" s="40">
        <v>110.17105559148477</v>
      </c>
      <c r="P17" s="40">
        <v>51.386012472166783</v>
      </c>
      <c r="Q17" s="40">
        <v>26.399254446551769</v>
      </c>
      <c r="R17" s="40">
        <v>30.90752580691619</v>
      </c>
      <c r="S17" s="40">
        <v>17.839446158184952</v>
      </c>
    </row>
    <row r="18" spans="1:19" ht="12" customHeight="1" x14ac:dyDescent="0.2">
      <c r="A18" s="38" t="s">
        <v>92</v>
      </c>
      <c r="B18" s="39" t="s">
        <v>39</v>
      </c>
      <c r="C18" s="39" t="s">
        <v>39</v>
      </c>
      <c r="D18" s="39" t="s">
        <v>39</v>
      </c>
      <c r="E18" s="39" t="s">
        <v>39</v>
      </c>
      <c r="F18" s="39" t="s">
        <v>39</v>
      </c>
      <c r="G18" s="39" t="s">
        <v>39</v>
      </c>
      <c r="H18" s="39" t="s">
        <v>39</v>
      </c>
      <c r="I18" s="39" t="s">
        <v>39</v>
      </c>
      <c r="J18" s="39" t="s">
        <v>39</v>
      </c>
      <c r="K18" s="39" t="s">
        <v>39</v>
      </c>
      <c r="L18" s="77">
        <v>17.214040962315398</v>
      </c>
      <c r="M18" s="77">
        <v>17.9436062917956</v>
      </c>
      <c r="N18" s="77">
        <v>20.5974957935994</v>
      </c>
      <c r="O18" s="77">
        <v>34.828437361020796</v>
      </c>
      <c r="P18" s="77">
        <v>39.411184825806799</v>
      </c>
      <c r="Q18" s="77">
        <v>39.966745684975201</v>
      </c>
      <c r="R18" s="77">
        <v>45.994359026173299</v>
      </c>
      <c r="S18" s="77">
        <v>44.4311265535651</v>
      </c>
    </row>
    <row r="19" spans="1:19" ht="12" customHeight="1" x14ac:dyDescent="0.2">
      <c r="A19" s="38" t="s">
        <v>93</v>
      </c>
      <c r="B19" s="39" t="s">
        <v>39</v>
      </c>
      <c r="C19" s="39" t="s">
        <v>39</v>
      </c>
      <c r="D19" s="39" t="s">
        <v>39</v>
      </c>
      <c r="E19" s="39" t="s">
        <v>39</v>
      </c>
      <c r="F19" s="39" t="s">
        <v>39</v>
      </c>
      <c r="G19" s="39" t="s">
        <v>39</v>
      </c>
      <c r="H19" s="39" t="s">
        <v>39</v>
      </c>
      <c r="I19" s="39" t="s">
        <v>39</v>
      </c>
      <c r="J19" s="39" t="s">
        <v>39</v>
      </c>
      <c r="K19" s="39" t="s">
        <v>39</v>
      </c>
      <c r="L19" s="39" t="s">
        <v>39</v>
      </c>
      <c r="M19" s="39" t="s">
        <v>39</v>
      </c>
      <c r="N19" s="39" t="s">
        <v>39</v>
      </c>
      <c r="O19" s="39" t="s">
        <v>39</v>
      </c>
      <c r="P19" s="39" t="s">
        <v>39</v>
      </c>
      <c r="Q19" s="39" t="s">
        <v>39</v>
      </c>
      <c r="R19" s="39" t="s">
        <v>39</v>
      </c>
      <c r="S19" s="39" t="s">
        <v>39</v>
      </c>
    </row>
    <row r="20" spans="1:19" ht="12" customHeight="1" x14ac:dyDescent="0.2">
      <c r="A20" s="38" t="s">
        <v>94</v>
      </c>
      <c r="B20" s="39" t="s">
        <v>39</v>
      </c>
      <c r="C20" s="39" t="s">
        <v>39</v>
      </c>
      <c r="D20" s="39" t="s">
        <v>39</v>
      </c>
      <c r="E20" s="39" t="s">
        <v>39</v>
      </c>
      <c r="F20" s="39" t="s">
        <v>39</v>
      </c>
      <c r="G20" s="39" t="s">
        <v>39</v>
      </c>
      <c r="H20" s="39" t="s">
        <v>39</v>
      </c>
      <c r="I20" s="39" t="s">
        <v>39</v>
      </c>
      <c r="J20" s="39" t="s">
        <v>39</v>
      </c>
      <c r="K20" s="39" t="s">
        <v>39</v>
      </c>
      <c r="L20" s="36">
        <v>674372.49899999995</v>
      </c>
      <c r="M20" s="37">
        <v>580846.73600000003</v>
      </c>
      <c r="N20" s="37">
        <v>391467.77600000001</v>
      </c>
      <c r="O20" s="37">
        <v>1324440.4425849998</v>
      </c>
      <c r="P20" s="37">
        <v>2140451.5120000001</v>
      </c>
      <c r="Q20" s="37">
        <v>3169081.3420000002</v>
      </c>
      <c r="R20" s="37">
        <v>5784828.3769999985</v>
      </c>
      <c r="S20" s="37">
        <v>16974028.485999998</v>
      </c>
    </row>
    <row r="21" spans="1:19" ht="12" customHeight="1" x14ac:dyDescent="0.2">
      <c r="A21" s="41" t="s">
        <v>95</v>
      </c>
      <c r="B21" s="42" t="s">
        <v>39</v>
      </c>
      <c r="C21" s="42" t="s">
        <v>39</v>
      </c>
      <c r="D21" s="42" t="s">
        <v>39</v>
      </c>
      <c r="E21" s="42" t="s">
        <v>39</v>
      </c>
      <c r="F21" s="42" t="s">
        <v>39</v>
      </c>
      <c r="G21" s="42" t="s">
        <v>39</v>
      </c>
      <c r="H21" s="42" t="s">
        <v>39</v>
      </c>
      <c r="I21" s="42" t="s">
        <v>39</v>
      </c>
      <c r="J21" s="42" t="s">
        <v>39</v>
      </c>
      <c r="K21" s="42" t="s">
        <v>39</v>
      </c>
      <c r="L21" s="78">
        <v>2.096870347527521</v>
      </c>
      <c r="M21" s="78">
        <v>1.4624146137642977</v>
      </c>
      <c r="N21" s="78">
        <v>0.74408667875561452</v>
      </c>
      <c r="O21" s="78">
        <v>1.1978075306957916</v>
      </c>
      <c r="P21" s="78">
        <v>1.2787164431490652</v>
      </c>
      <c r="Q21" s="78">
        <v>1.4978134631355668</v>
      </c>
      <c r="R21" s="78">
        <v>2.0885756369591411</v>
      </c>
      <c r="S21" s="78">
        <v>5.2006061207010488</v>
      </c>
    </row>
    <row r="22" spans="1:19" ht="12" customHeight="1" x14ac:dyDescent="0.2">
      <c r="A22" s="27" t="s">
        <v>96</v>
      </c>
      <c r="B22" s="27"/>
      <c r="C22" s="27"/>
      <c r="D22" s="27"/>
      <c r="E22" s="27"/>
      <c r="F22" s="58"/>
      <c r="G22" s="58"/>
      <c r="H22" s="58"/>
      <c r="I22" s="58"/>
      <c r="J22" s="58"/>
      <c r="K22" s="58"/>
      <c r="L22" s="58"/>
      <c r="M22" s="58"/>
      <c r="N22" s="58"/>
      <c r="O22" s="58"/>
      <c r="P22" s="58"/>
      <c r="Q22" s="58"/>
      <c r="R22" s="58"/>
      <c r="S22" s="58"/>
    </row>
    <row r="23" spans="1:19" ht="12" customHeight="1" x14ac:dyDescent="0.2">
      <c r="A23" s="90" t="s">
        <v>97</v>
      </c>
      <c r="B23" s="39" t="s">
        <v>39</v>
      </c>
      <c r="C23" s="39" t="s">
        <v>39</v>
      </c>
      <c r="D23" s="39" t="s">
        <v>39</v>
      </c>
      <c r="E23" s="39" t="s">
        <v>39</v>
      </c>
      <c r="F23" s="39" t="s">
        <v>39</v>
      </c>
      <c r="G23" s="39" t="s">
        <v>39</v>
      </c>
      <c r="H23" s="39" t="s">
        <v>39</v>
      </c>
      <c r="I23" s="39" t="s">
        <v>39</v>
      </c>
      <c r="J23" s="39" t="s">
        <v>39</v>
      </c>
      <c r="K23" s="39" t="s">
        <v>39</v>
      </c>
      <c r="L23" s="86">
        <v>23670694.984077208</v>
      </c>
      <c r="M23" s="87">
        <v>30057530.628293559</v>
      </c>
      <c r="N23" s="87">
        <v>37183157.497761294</v>
      </c>
      <c r="O23" s="87">
        <v>59578666.773416802</v>
      </c>
      <c r="P23" s="87">
        <v>70001436.786841005</v>
      </c>
      <c r="Q23" s="87">
        <v>91009008.609431908</v>
      </c>
      <c r="R23" s="87">
        <v>114746891.4611088</v>
      </c>
      <c r="S23" s="87">
        <v>156189834.00049248</v>
      </c>
    </row>
    <row r="24" spans="1:19" ht="12" customHeight="1" x14ac:dyDescent="0.2">
      <c r="A24" s="91" t="s">
        <v>98</v>
      </c>
      <c r="B24" s="39" t="s">
        <v>39</v>
      </c>
      <c r="C24" s="39" t="s">
        <v>39</v>
      </c>
      <c r="D24" s="39" t="s">
        <v>39</v>
      </c>
      <c r="E24" s="39" t="s">
        <v>39</v>
      </c>
      <c r="F24" s="39" t="s">
        <v>39</v>
      </c>
      <c r="G24" s="39" t="s">
        <v>39</v>
      </c>
      <c r="H24" s="39" t="s">
        <v>39</v>
      </c>
      <c r="I24" s="39" t="s">
        <v>39</v>
      </c>
      <c r="J24" s="39" t="s">
        <v>39</v>
      </c>
      <c r="K24" s="39" t="s">
        <v>39</v>
      </c>
      <c r="L24" s="88">
        <v>17327538.288628198</v>
      </c>
      <c r="M24" s="89">
        <v>22905285.6773456</v>
      </c>
      <c r="N24" s="89">
        <v>27176408.8630195</v>
      </c>
      <c r="O24" s="89">
        <v>30753388.1234347</v>
      </c>
      <c r="P24" s="89">
        <v>43323504.228355505</v>
      </c>
      <c r="Q24" s="89">
        <v>51040035.076977104</v>
      </c>
      <c r="R24" s="89">
        <v>65318346.1822614</v>
      </c>
      <c r="S24" s="89">
        <v>95578156.970758587</v>
      </c>
    </row>
    <row r="25" spans="1:19" ht="12" customHeight="1" x14ac:dyDescent="0.2">
      <c r="A25" s="91" t="s">
        <v>99</v>
      </c>
      <c r="B25" s="39" t="s">
        <v>39</v>
      </c>
      <c r="C25" s="39" t="s">
        <v>39</v>
      </c>
      <c r="D25" s="39" t="s">
        <v>39</v>
      </c>
      <c r="E25" s="39" t="s">
        <v>39</v>
      </c>
      <c r="F25" s="39" t="s">
        <v>39</v>
      </c>
      <c r="G25" s="39" t="s">
        <v>39</v>
      </c>
      <c r="H25" s="39" t="s">
        <v>39</v>
      </c>
      <c r="I25" s="39" t="s">
        <v>39</v>
      </c>
      <c r="J25" s="39" t="s">
        <v>39</v>
      </c>
      <c r="K25" s="39" t="s">
        <v>39</v>
      </c>
      <c r="L25" s="88">
        <v>6343156.6954490095</v>
      </c>
      <c r="M25" s="89">
        <v>7152244.9509479599</v>
      </c>
      <c r="N25" s="89">
        <v>10006748.634741798</v>
      </c>
      <c r="O25" s="89">
        <v>28825278.649982098</v>
      </c>
      <c r="P25" s="89">
        <v>26677932.558485501</v>
      </c>
      <c r="Q25" s="89">
        <v>39968973.532454804</v>
      </c>
      <c r="R25" s="89">
        <v>49428545.278847396</v>
      </c>
      <c r="S25" s="89">
        <v>60611677.029733896</v>
      </c>
    </row>
    <row r="26" spans="1:19" ht="12" customHeight="1" x14ac:dyDescent="0.2">
      <c r="A26" s="92" t="s">
        <v>100</v>
      </c>
      <c r="B26" s="39" t="s">
        <v>39</v>
      </c>
      <c r="C26" s="39" t="s">
        <v>39</v>
      </c>
      <c r="D26" s="39" t="s">
        <v>39</v>
      </c>
      <c r="E26" s="39" t="s">
        <v>39</v>
      </c>
      <c r="F26" s="39" t="s">
        <v>39</v>
      </c>
      <c r="G26" s="39" t="s">
        <v>39</v>
      </c>
      <c r="H26" s="39" t="s">
        <v>39</v>
      </c>
      <c r="I26" s="39" t="s">
        <v>39</v>
      </c>
      <c r="J26" s="39" t="s">
        <v>39</v>
      </c>
      <c r="K26" s="39" t="s">
        <v>39</v>
      </c>
      <c r="L26" s="39" t="s">
        <v>39</v>
      </c>
      <c r="M26" s="39" t="s">
        <v>39</v>
      </c>
      <c r="N26" s="39" t="s">
        <v>39</v>
      </c>
      <c r="O26" s="39" t="s">
        <v>39</v>
      </c>
      <c r="P26" s="39" t="s">
        <v>39</v>
      </c>
      <c r="Q26" s="39" t="s">
        <v>39</v>
      </c>
      <c r="R26" s="39" t="s">
        <v>39</v>
      </c>
      <c r="S26" s="39" t="s">
        <v>39</v>
      </c>
    </row>
    <row r="27" spans="1:19" ht="12" customHeight="1" x14ac:dyDescent="0.2">
      <c r="A27" s="28" t="s">
        <v>379</v>
      </c>
      <c r="B27" s="28"/>
      <c r="C27" s="28"/>
      <c r="D27" s="28"/>
      <c r="E27" s="28"/>
      <c r="F27" s="59"/>
      <c r="G27" s="180"/>
      <c r="H27" s="180"/>
      <c r="I27" s="180"/>
      <c r="J27" s="180"/>
      <c r="K27" s="180"/>
      <c r="L27" s="180"/>
      <c r="M27" s="181"/>
      <c r="N27" s="181"/>
      <c r="O27" s="181"/>
      <c r="P27" s="181"/>
      <c r="Q27" s="181"/>
      <c r="R27" s="181"/>
      <c r="S27" s="181"/>
    </row>
    <row r="28" spans="1:19" ht="12" customHeight="1" x14ac:dyDescent="0.2">
      <c r="A28" s="46" t="s">
        <v>380</v>
      </c>
      <c r="B28" s="96" t="s">
        <v>39</v>
      </c>
      <c r="C28" s="96" t="s">
        <v>39</v>
      </c>
      <c r="D28" s="96" t="s">
        <v>39</v>
      </c>
      <c r="E28" s="43" t="s">
        <v>39</v>
      </c>
      <c r="F28" s="43" t="s">
        <v>39</v>
      </c>
      <c r="G28" s="43" t="s">
        <v>39</v>
      </c>
      <c r="H28" s="71" t="s">
        <v>39</v>
      </c>
      <c r="I28" s="71" t="s">
        <v>39</v>
      </c>
      <c r="J28" s="71" t="s">
        <v>39</v>
      </c>
      <c r="K28" s="71" t="s">
        <v>39</v>
      </c>
      <c r="L28" s="71" t="s">
        <v>39</v>
      </c>
      <c r="M28" s="307">
        <v>12459134.0259747</v>
      </c>
      <c r="N28" s="307">
        <v>16630818.2968412</v>
      </c>
      <c r="O28" s="307">
        <v>19564668.480062801</v>
      </c>
      <c r="P28" s="307">
        <v>30648846</v>
      </c>
      <c r="Q28" s="307">
        <v>55430002.8527833</v>
      </c>
      <c r="R28" s="307">
        <v>48389693.2528897</v>
      </c>
      <c r="S28" s="307">
        <v>59552127.324739501</v>
      </c>
    </row>
    <row r="29" spans="1:19" ht="12" customHeight="1" x14ac:dyDescent="0.2">
      <c r="A29" s="47" t="s">
        <v>381</v>
      </c>
      <c r="B29" s="97" t="s">
        <v>39</v>
      </c>
      <c r="C29" s="97" t="s">
        <v>39</v>
      </c>
      <c r="D29" s="97" t="s">
        <v>39</v>
      </c>
      <c r="E29" s="72" t="s">
        <v>39</v>
      </c>
      <c r="F29" s="72" t="s">
        <v>39</v>
      </c>
      <c r="G29" s="72" t="s">
        <v>39</v>
      </c>
      <c r="H29" s="72" t="s">
        <v>39</v>
      </c>
      <c r="I29" s="72" t="s">
        <v>39</v>
      </c>
      <c r="J29" s="72" t="s">
        <v>39</v>
      </c>
      <c r="K29" s="72" t="s">
        <v>39</v>
      </c>
      <c r="L29" s="72" t="s">
        <v>39</v>
      </c>
      <c r="M29" s="103">
        <v>31.368721807594717</v>
      </c>
      <c r="N29" s="103">
        <v>31.611210705334464</v>
      </c>
      <c r="O29" s="103">
        <v>17.694043829744967</v>
      </c>
      <c r="P29" s="103">
        <v>18.309773953778521</v>
      </c>
      <c r="Q29" s="103">
        <v>26.198066750203878</v>
      </c>
      <c r="R29" s="103">
        <v>17.470792186288502</v>
      </c>
      <c r="S29" s="103">
        <v>18.245943096021765</v>
      </c>
    </row>
    <row r="30" spans="1:19" ht="12" customHeight="1" x14ac:dyDescent="0.2">
      <c r="A30" s="47" t="s">
        <v>382</v>
      </c>
      <c r="B30" s="97" t="s">
        <v>39</v>
      </c>
      <c r="C30" s="97" t="s">
        <v>39</v>
      </c>
      <c r="D30" s="97" t="s">
        <v>39</v>
      </c>
      <c r="E30" s="72" t="s">
        <v>39</v>
      </c>
      <c r="F30" s="72" t="s">
        <v>39</v>
      </c>
      <c r="G30" s="72" t="s">
        <v>39</v>
      </c>
      <c r="H30" s="65" t="s">
        <v>39</v>
      </c>
      <c r="I30" s="65" t="s">
        <v>39</v>
      </c>
      <c r="J30" s="65" t="s">
        <v>39</v>
      </c>
      <c r="K30" s="65" t="s">
        <v>39</v>
      </c>
      <c r="L30" s="65" t="s">
        <v>39</v>
      </c>
      <c r="M30" s="74">
        <v>5.6</v>
      </c>
      <c r="N30" s="74">
        <v>6.5</v>
      </c>
      <c r="O30" s="74">
        <v>6.2</v>
      </c>
      <c r="P30" s="74">
        <v>7.2</v>
      </c>
      <c r="Q30" s="74">
        <v>10.5</v>
      </c>
      <c r="R30" s="74">
        <v>8</v>
      </c>
      <c r="S30" s="74">
        <v>8.1</v>
      </c>
    </row>
    <row r="31" spans="1:19" ht="12" customHeight="1" x14ac:dyDescent="0.2">
      <c r="A31" s="47" t="s">
        <v>383</v>
      </c>
      <c r="B31" s="97" t="s">
        <v>39</v>
      </c>
      <c r="C31" s="97" t="s">
        <v>39</v>
      </c>
      <c r="D31" s="97" t="s">
        <v>39</v>
      </c>
      <c r="E31" s="72" t="s">
        <v>39</v>
      </c>
      <c r="F31" s="72" t="s">
        <v>39</v>
      </c>
      <c r="G31" s="72" t="s">
        <v>39</v>
      </c>
      <c r="H31" s="72" t="s">
        <v>39</v>
      </c>
      <c r="I31" s="65" t="s">
        <v>39</v>
      </c>
      <c r="J31" s="65" t="s">
        <v>39</v>
      </c>
      <c r="K31" s="65" t="s">
        <v>39</v>
      </c>
      <c r="L31" s="65" t="s">
        <v>39</v>
      </c>
      <c r="M31" s="22" t="s">
        <v>39</v>
      </c>
      <c r="N31" s="75">
        <v>33.482939200825733</v>
      </c>
      <c r="O31" s="75">
        <v>17.641045262209655</v>
      </c>
      <c r="P31" s="75">
        <v>56.65405233537399</v>
      </c>
      <c r="Q31" s="75">
        <v>80.855105777174444</v>
      </c>
      <c r="R31" s="75">
        <v>-12.701261478538939</v>
      </c>
      <c r="S31" s="75">
        <v>23.067792584494658</v>
      </c>
    </row>
    <row r="32" spans="1:19" ht="12" customHeight="1" x14ac:dyDescent="0.2">
      <c r="A32" s="47" t="s">
        <v>384</v>
      </c>
      <c r="B32" s="97" t="s">
        <v>39</v>
      </c>
      <c r="C32" s="97" t="s">
        <v>39</v>
      </c>
      <c r="D32" s="97" t="s">
        <v>39</v>
      </c>
      <c r="E32" s="72" t="s">
        <v>39</v>
      </c>
      <c r="F32" s="72" t="s">
        <v>39</v>
      </c>
      <c r="G32" s="72" t="s">
        <v>39</v>
      </c>
      <c r="H32" s="72" t="s">
        <v>39</v>
      </c>
      <c r="I32" s="72" t="s">
        <v>39</v>
      </c>
      <c r="J32" s="72" t="s">
        <v>39</v>
      </c>
      <c r="K32" s="72" t="s">
        <v>39</v>
      </c>
      <c r="L32" s="72" t="s">
        <v>39</v>
      </c>
      <c r="M32" s="72" t="s">
        <v>39</v>
      </c>
      <c r="N32" s="72" t="s">
        <v>39</v>
      </c>
      <c r="O32" s="72" t="s">
        <v>39</v>
      </c>
      <c r="P32" s="72" t="s">
        <v>39</v>
      </c>
      <c r="Q32" s="72" t="s">
        <v>39</v>
      </c>
      <c r="R32" s="72" t="s">
        <v>39</v>
      </c>
      <c r="S32" s="72" t="s">
        <v>39</v>
      </c>
    </row>
    <row r="33" spans="1:19" ht="12" customHeight="1" x14ac:dyDescent="0.2">
      <c r="A33" s="47" t="s">
        <v>385</v>
      </c>
      <c r="B33" s="97" t="s">
        <v>39</v>
      </c>
      <c r="C33" s="97" t="s">
        <v>39</v>
      </c>
      <c r="D33" s="97" t="s">
        <v>39</v>
      </c>
      <c r="E33" s="72" t="s">
        <v>39</v>
      </c>
      <c r="F33" s="72" t="s">
        <v>39</v>
      </c>
      <c r="G33" s="72" t="s">
        <v>39</v>
      </c>
      <c r="H33" s="72" t="s">
        <v>39</v>
      </c>
      <c r="I33" s="72" t="s">
        <v>39</v>
      </c>
      <c r="J33" s="72" t="s">
        <v>39</v>
      </c>
      <c r="K33" s="72" t="s">
        <v>39</v>
      </c>
      <c r="L33" s="72" t="s">
        <v>39</v>
      </c>
      <c r="M33" s="72" t="s">
        <v>39</v>
      </c>
      <c r="N33" s="72" t="s">
        <v>39</v>
      </c>
      <c r="O33" s="72" t="s">
        <v>39</v>
      </c>
      <c r="P33" s="72" t="s">
        <v>39</v>
      </c>
      <c r="Q33" s="72" t="s">
        <v>39</v>
      </c>
      <c r="R33" s="72" t="s">
        <v>39</v>
      </c>
      <c r="S33" s="72" t="s">
        <v>39</v>
      </c>
    </row>
    <row r="34" spans="1:19" ht="12" customHeight="1" x14ac:dyDescent="0.2">
      <c r="A34" s="47" t="s">
        <v>386</v>
      </c>
      <c r="B34" s="97" t="s">
        <v>39</v>
      </c>
      <c r="C34" s="97" t="s">
        <v>39</v>
      </c>
      <c r="D34" s="97" t="s">
        <v>39</v>
      </c>
      <c r="E34" s="72" t="s">
        <v>39</v>
      </c>
      <c r="F34" s="72" t="s">
        <v>39</v>
      </c>
      <c r="G34" s="72" t="s">
        <v>39</v>
      </c>
      <c r="H34" s="65" t="s">
        <v>39</v>
      </c>
      <c r="I34" s="65" t="s">
        <v>39</v>
      </c>
      <c r="J34" s="65" t="s">
        <v>39</v>
      </c>
      <c r="K34" s="65" t="s">
        <v>39</v>
      </c>
      <c r="L34" s="65" t="s">
        <v>39</v>
      </c>
      <c r="M34" s="65" t="s">
        <v>39</v>
      </c>
      <c r="N34" s="65" t="s">
        <v>39</v>
      </c>
      <c r="O34" s="65" t="s">
        <v>39</v>
      </c>
      <c r="P34" s="65" t="s">
        <v>39</v>
      </c>
      <c r="Q34" s="65" t="s">
        <v>39</v>
      </c>
      <c r="R34" s="65" t="s">
        <v>39</v>
      </c>
      <c r="S34" s="65" t="s">
        <v>39</v>
      </c>
    </row>
    <row r="35" spans="1:19" ht="12" customHeight="1" x14ac:dyDescent="0.2">
      <c r="A35" s="47" t="s">
        <v>387</v>
      </c>
      <c r="B35" s="97" t="s">
        <v>39</v>
      </c>
      <c r="C35" s="97" t="s">
        <v>39</v>
      </c>
      <c r="D35" s="97" t="s">
        <v>39</v>
      </c>
      <c r="E35" s="72" t="s">
        <v>39</v>
      </c>
      <c r="F35" s="72" t="s">
        <v>39</v>
      </c>
      <c r="G35" s="72" t="s">
        <v>39</v>
      </c>
      <c r="H35" s="73" t="s">
        <v>39</v>
      </c>
      <c r="I35" s="73" t="s">
        <v>39</v>
      </c>
      <c r="J35" s="73" t="s">
        <v>39</v>
      </c>
      <c r="K35" s="73" t="s">
        <v>39</v>
      </c>
      <c r="L35" s="73" t="s">
        <v>39</v>
      </c>
      <c r="M35" s="73" t="s">
        <v>39</v>
      </c>
      <c r="N35" s="73" t="s">
        <v>39</v>
      </c>
      <c r="O35" s="73" t="s">
        <v>39</v>
      </c>
      <c r="P35" s="73" t="s">
        <v>39</v>
      </c>
      <c r="Q35" s="73" t="s">
        <v>39</v>
      </c>
      <c r="R35" s="73" t="s">
        <v>39</v>
      </c>
      <c r="S35" s="73" t="s">
        <v>39</v>
      </c>
    </row>
    <row r="36" spans="1:19" ht="12" customHeight="1" x14ac:dyDescent="0.2">
      <c r="A36" s="47" t="s">
        <v>388</v>
      </c>
      <c r="B36" s="97" t="s">
        <v>39</v>
      </c>
      <c r="C36" s="97" t="s">
        <v>39</v>
      </c>
      <c r="D36" s="97" t="s">
        <v>39</v>
      </c>
      <c r="E36" s="72" t="s">
        <v>39</v>
      </c>
      <c r="F36" s="72" t="s">
        <v>39</v>
      </c>
      <c r="G36" s="72" t="s">
        <v>39</v>
      </c>
      <c r="H36" s="72" t="s">
        <v>39</v>
      </c>
      <c r="I36" s="72" t="s">
        <v>39</v>
      </c>
      <c r="J36" s="72" t="s">
        <v>39</v>
      </c>
      <c r="K36" s="72" t="s">
        <v>39</v>
      </c>
      <c r="L36" s="72" t="s">
        <v>39</v>
      </c>
      <c r="M36" s="72" t="s">
        <v>39</v>
      </c>
      <c r="N36" s="72" t="s">
        <v>39</v>
      </c>
      <c r="O36" s="72" t="s">
        <v>39</v>
      </c>
      <c r="P36" s="72" t="s">
        <v>39</v>
      </c>
      <c r="Q36" s="72" t="s">
        <v>39</v>
      </c>
      <c r="R36" s="72" t="s">
        <v>39</v>
      </c>
      <c r="S36" s="72" t="s">
        <v>39</v>
      </c>
    </row>
    <row r="37" spans="1:19" ht="12" customHeight="1" x14ac:dyDescent="0.2">
      <c r="A37" s="47" t="s">
        <v>389</v>
      </c>
      <c r="B37" s="97" t="s">
        <v>39</v>
      </c>
      <c r="C37" s="97" t="s">
        <v>39</v>
      </c>
      <c r="D37" s="97" t="s">
        <v>39</v>
      </c>
      <c r="E37" s="72" t="s">
        <v>39</v>
      </c>
      <c r="F37" s="72" t="s">
        <v>39</v>
      </c>
      <c r="G37" s="72" t="s">
        <v>39</v>
      </c>
      <c r="H37" s="72" t="s">
        <v>39</v>
      </c>
      <c r="I37" s="72" t="s">
        <v>39</v>
      </c>
      <c r="J37" s="72" t="s">
        <v>39</v>
      </c>
      <c r="K37" s="72" t="s">
        <v>39</v>
      </c>
      <c r="L37" s="72" t="s">
        <v>39</v>
      </c>
      <c r="M37" s="72" t="s">
        <v>39</v>
      </c>
      <c r="N37" s="72" t="s">
        <v>39</v>
      </c>
      <c r="O37" s="72" t="s">
        <v>39</v>
      </c>
      <c r="P37" s="72" t="s">
        <v>39</v>
      </c>
      <c r="Q37" s="72" t="s">
        <v>39</v>
      </c>
      <c r="R37" s="72" t="s">
        <v>39</v>
      </c>
      <c r="S37" s="72" t="s">
        <v>39</v>
      </c>
    </row>
    <row r="38" spans="1:19" ht="12" customHeight="1" x14ac:dyDescent="0.2">
      <c r="A38" s="47" t="s">
        <v>390</v>
      </c>
      <c r="B38" s="97" t="s">
        <v>39</v>
      </c>
      <c r="C38" s="97" t="s">
        <v>39</v>
      </c>
      <c r="D38" s="97" t="s">
        <v>39</v>
      </c>
      <c r="E38" s="72" t="s">
        <v>39</v>
      </c>
      <c r="F38" s="72" t="s">
        <v>39</v>
      </c>
      <c r="G38" s="72" t="s">
        <v>39</v>
      </c>
      <c r="H38" s="72" t="s">
        <v>39</v>
      </c>
      <c r="I38" s="72" t="s">
        <v>39</v>
      </c>
      <c r="J38" s="72" t="s">
        <v>39</v>
      </c>
      <c r="K38" s="72" t="s">
        <v>39</v>
      </c>
      <c r="L38" s="72" t="s">
        <v>39</v>
      </c>
      <c r="M38" s="72" t="s">
        <v>39</v>
      </c>
      <c r="N38" s="72" t="s">
        <v>39</v>
      </c>
      <c r="O38" s="72" t="s">
        <v>39</v>
      </c>
      <c r="P38" s="72" t="s">
        <v>39</v>
      </c>
      <c r="Q38" s="72" t="s">
        <v>39</v>
      </c>
      <c r="R38" s="72" t="s">
        <v>39</v>
      </c>
      <c r="S38" s="72" t="s">
        <v>39</v>
      </c>
    </row>
    <row r="39" spans="1:19" ht="12" customHeight="1" x14ac:dyDescent="0.2">
      <c r="A39" s="47" t="s">
        <v>391</v>
      </c>
      <c r="B39" s="97" t="s">
        <v>39</v>
      </c>
      <c r="C39" s="97" t="s">
        <v>39</v>
      </c>
      <c r="D39" s="97" t="s">
        <v>39</v>
      </c>
      <c r="E39" s="72" t="s">
        <v>39</v>
      </c>
      <c r="F39" s="72" t="s">
        <v>39</v>
      </c>
      <c r="G39" s="72" t="s">
        <v>39</v>
      </c>
      <c r="H39" s="72" t="s">
        <v>39</v>
      </c>
      <c r="I39" s="72" t="s">
        <v>39</v>
      </c>
      <c r="J39" s="72" t="s">
        <v>39</v>
      </c>
      <c r="K39" s="72" t="s">
        <v>39</v>
      </c>
      <c r="L39" s="72" t="s">
        <v>39</v>
      </c>
      <c r="M39" s="72" t="s">
        <v>39</v>
      </c>
      <c r="N39" s="72" t="s">
        <v>39</v>
      </c>
      <c r="O39" s="72" t="s">
        <v>39</v>
      </c>
      <c r="P39" s="72" t="s">
        <v>39</v>
      </c>
      <c r="Q39" s="72" t="s">
        <v>39</v>
      </c>
      <c r="R39" s="72" t="s">
        <v>39</v>
      </c>
      <c r="S39" s="72" t="s">
        <v>39</v>
      </c>
    </row>
    <row r="40" spans="1:19" ht="12" customHeight="1" x14ac:dyDescent="0.2">
      <c r="A40" s="48" t="s">
        <v>392</v>
      </c>
      <c r="B40" s="49" t="s">
        <v>39</v>
      </c>
      <c r="C40" s="49" t="s">
        <v>39</v>
      </c>
      <c r="D40" s="49" t="s">
        <v>39</v>
      </c>
      <c r="E40" s="44" t="s">
        <v>39</v>
      </c>
      <c r="F40" s="44" t="s">
        <v>39</v>
      </c>
      <c r="G40" s="44" t="s">
        <v>39</v>
      </c>
      <c r="H40" s="44" t="s">
        <v>39</v>
      </c>
      <c r="I40" s="44" t="s">
        <v>39</v>
      </c>
      <c r="J40" s="44" t="s">
        <v>39</v>
      </c>
      <c r="K40" s="44" t="s">
        <v>39</v>
      </c>
      <c r="L40" s="44" t="s">
        <v>39</v>
      </c>
      <c r="M40" s="44" t="s">
        <v>39</v>
      </c>
      <c r="N40" s="44" t="s">
        <v>39</v>
      </c>
      <c r="O40" s="44" t="s">
        <v>39</v>
      </c>
      <c r="P40" s="44" t="s">
        <v>39</v>
      </c>
      <c r="Q40" s="44" t="s">
        <v>39</v>
      </c>
      <c r="R40" s="44" t="s">
        <v>39</v>
      </c>
      <c r="S40" s="44" t="s">
        <v>39</v>
      </c>
    </row>
    <row r="41" spans="1:19" s="10" customFormat="1" ht="12" customHeight="1" x14ac:dyDescent="0.2">
      <c r="A41" s="27" t="s">
        <v>393</v>
      </c>
      <c r="B41" s="27"/>
      <c r="C41" s="27"/>
      <c r="D41" s="27"/>
      <c r="E41" s="27"/>
      <c r="F41" s="58"/>
      <c r="G41" s="58"/>
      <c r="H41" s="58"/>
      <c r="I41" s="58"/>
      <c r="J41" s="58"/>
      <c r="K41" s="58"/>
      <c r="L41" s="58"/>
      <c r="M41" s="58"/>
      <c r="N41" s="58"/>
      <c r="O41" s="58"/>
      <c r="P41" s="58"/>
      <c r="Q41" s="58"/>
      <c r="R41" s="58"/>
      <c r="S41" s="58"/>
    </row>
    <row r="42" spans="1:19" s="10" customFormat="1" ht="12" customHeight="1" x14ac:dyDescent="0.2">
      <c r="A42" s="182" t="s">
        <v>67</v>
      </c>
      <c r="B42" s="96" t="s">
        <v>39</v>
      </c>
      <c r="C42" s="96" t="s">
        <v>39</v>
      </c>
      <c r="D42" s="96" t="s">
        <v>39</v>
      </c>
      <c r="E42" s="96" t="s">
        <v>39</v>
      </c>
      <c r="F42" s="96" t="s">
        <v>39</v>
      </c>
      <c r="G42" s="96" t="s">
        <v>39</v>
      </c>
      <c r="H42" s="96" t="s">
        <v>39</v>
      </c>
      <c r="I42" s="96" t="s">
        <v>39</v>
      </c>
      <c r="J42" s="96" t="s">
        <v>39</v>
      </c>
      <c r="K42" s="96" t="s">
        <v>39</v>
      </c>
      <c r="L42" s="96" t="s">
        <v>39</v>
      </c>
      <c r="M42" s="96" t="s">
        <v>39</v>
      </c>
      <c r="N42" s="96" t="s">
        <v>39</v>
      </c>
      <c r="O42" s="96" t="s">
        <v>39</v>
      </c>
      <c r="P42" s="96" t="s">
        <v>39</v>
      </c>
      <c r="Q42" s="96" t="s">
        <v>39</v>
      </c>
      <c r="R42" s="96" t="s">
        <v>39</v>
      </c>
      <c r="S42" s="96" t="s">
        <v>39</v>
      </c>
    </row>
    <row r="43" spans="1:19" s="10" customFormat="1" ht="12" customHeight="1" x14ac:dyDescent="0.2">
      <c r="A43" s="183" t="s">
        <v>31</v>
      </c>
      <c r="B43" s="97" t="s">
        <v>39</v>
      </c>
      <c r="C43" s="97" t="s">
        <v>39</v>
      </c>
      <c r="D43" s="97" t="s">
        <v>39</v>
      </c>
      <c r="E43" s="97" t="s">
        <v>39</v>
      </c>
      <c r="F43" s="97" t="s">
        <v>39</v>
      </c>
      <c r="G43" s="97" t="s">
        <v>39</v>
      </c>
      <c r="H43" s="97" t="s">
        <v>39</v>
      </c>
      <c r="I43" s="97" t="s">
        <v>39</v>
      </c>
      <c r="J43" s="97" t="s">
        <v>39</v>
      </c>
      <c r="K43" s="97" t="s">
        <v>39</v>
      </c>
      <c r="L43" s="97" t="s">
        <v>39</v>
      </c>
      <c r="M43" s="97" t="s">
        <v>39</v>
      </c>
      <c r="N43" s="97" t="s">
        <v>39</v>
      </c>
      <c r="O43" s="97" t="s">
        <v>39</v>
      </c>
      <c r="P43" s="97" t="s">
        <v>39</v>
      </c>
      <c r="Q43" s="97" t="s">
        <v>39</v>
      </c>
      <c r="R43" s="97" t="s">
        <v>39</v>
      </c>
      <c r="S43" s="97" t="s">
        <v>39</v>
      </c>
    </row>
    <row r="44" spans="1:19" s="10" customFormat="1" ht="12" customHeight="1" x14ac:dyDescent="0.2">
      <c r="A44" s="183" t="s">
        <v>68</v>
      </c>
      <c r="B44" s="97" t="s">
        <v>39</v>
      </c>
      <c r="C44" s="97" t="s">
        <v>39</v>
      </c>
      <c r="D44" s="97" t="s">
        <v>39</v>
      </c>
      <c r="E44" s="97" t="s">
        <v>39</v>
      </c>
      <c r="F44" s="97" t="s">
        <v>39</v>
      </c>
      <c r="G44" s="97" t="s">
        <v>39</v>
      </c>
      <c r="H44" s="97" t="s">
        <v>39</v>
      </c>
      <c r="I44" s="97" t="s">
        <v>39</v>
      </c>
      <c r="J44" s="97" t="s">
        <v>39</v>
      </c>
      <c r="K44" s="97" t="s">
        <v>39</v>
      </c>
      <c r="L44" s="97" t="s">
        <v>39</v>
      </c>
      <c r="M44" s="97" t="s">
        <v>39</v>
      </c>
      <c r="N44" s="97" t="s">
        <v>39</v>
      </c>
      <c r="O44" s="97" t="s">
        <v>39</v>
      </c>
      <c r="P44" s="97" t="s">
        <v>39</v>
      </c>
      <c r="Q44" s="97" t="s">
        <v>39</v>
      </c>
      <c r="R44" s="97" t="s">
        <v>39</v>
      </c>
      <c r="S44" s="97" t="s">
        <v>39</v>
      </c>
    </row>
    <row r="45" spans="1:19" s="10" customFormat="1" ht="12" customHeight="1" x14ac:dyDescent="0.2">
      <c r="A45" s="183" t="s">
        <v>32</v>
      </c>
      <c r="B45" s="97" t="s">
        <v>39</v>
      </c>
      <c r="C45" s="97" t="s">
        <v>39</v>
      </c>
      <c r="D45" s="97" t="s">
        <v>39</v>
      </c>
      <c r="E45" s="97" t="s">
        <v>39</v>
      </c>
      <c r="F45" s="97" t="s">
        <v>39</v>
      </c>
      <c r="G45" s="97" t="s">
        <v>39</v>
      </c>
      <c r="H45" s="97" t="s">
        <v>39</v>
      </c>
      <c r="I45" s="97" t="s">
        <v>39</v>
      </c>
      <c r="J45" s="97" t="s">
        <v>39</v>
      </c>
      <c r="K45" s="97" t="s">
        <v>39</v>
      </c>
      <c r="L45" s="97" t="s">
        <v>39</v>
      </c>
      <c r="M45" s="97" t="s">
        <v>39</v>
      </c>
      <c r="N45" s="97" t="s">
        <v>39</v>
      </c>
      <c r="O45" s="97" t="s">
        <v>39</v>
      </c>
      <c r="P45" s="97" t="s">
        <v>39</v>
      </c>
      <c r="Q45" s="97" t="s">
        <v>39</v>
      </c>
      <c r="R45" s="97" t="s">
        <v>39</v>
      </c>
      <c r="S45" s="97" t="s">
        <v>39</v>
      </c>
    </row>
    <row r="46" spans="1:19" s="10" customFormat="1" ht="12" customHeight="1" x14ac:dyDescent="0.2">
      <c r="A46" s="183" t="s">
        <v>6</v>
      </c>
      <c r="B46" s="97" t="s">
        <v>39</v>
      </c>
      <c r="C46" s="97" t="s">
        <v>39</v>
      </c>
      <c r="D46" s="97" t="s">
        <v>39</v>
      </c>
      <c r="E46" s="97" t="s">
        <v>39</v>
      </c>
      <c r="F46" s="97" t="s">
        <v>39</v>
      </c>
      <c r="G46" s="97" t="s">
        <v>39</v>
      </c>
      <c r="H46" s="97" t="s">
        <v>39</v>
      </c>
      <c r="I46" s="97" t="s">
        <v>39</v>
      </c>
      <c r="J46" s="97" t="s">
        <v>39</v>
      </c>
      <c r="K46" s="97" t="s">
        <v>39</v>
      </c>
      <c r="L46" s="97" t="s">
        <v>39</v>
      </c>
      <c r="M46" s="97" t="s">
        <v>39</v>
      </c>
      <c r="N46" s="97" t="s">
        <v>39</v>
      </c>
      <c r="O46" s="97" t="s">
        <v>39</v>
      </c>
      <c r="P46" s="97" t="s">
        <v>39</v>
      </c>
      <c r="Q46" s="97" t="s">
        <v>39</v>
      </c>
      <c r="R46" s="97" t="s">
        <v>39</v>
      </c>
      <c r="S46" s="97" t="s">
        <v>39</v>
      </c>
    </row>
    <row r="47" spans="1:19" ht="12" customHeight="1" x14ac:dyDescent="0.2">
      <c r="A47" s="183" t="s">
        <v>69</v>
      </c>
      <c r="B47" s="97" t="s">
        <v>39</v>
      </c>
      <c r="C47" s="97" t="s">
        <v>39</v>
      </c>
      <c r="D47" s="97" t="s">
        <v>39</v>
      </c>
      <c r="E47" s="97" t="s">
        <v>39</v>
      </c>
      <c r="F47" s="97" t="s">
        <v>39</v>
      </c>
      <c r="G47" s="97" t="s">
        <v>39</v>
      </c>
      <c r="H47" s="97" t="s">
        <v>39</v>
      </c>
      <c r="I47" s="97" t="s">
        <v>39</v>
      </c>
      <c r="J47" s="97" t="s">
        <v>39</v>
      </c>
      <c r="K47" s="97" t="s">
        <v>39</v>
      </c>
      <c r="L47" s="97" t="s">
        <v>39</v>
      </c>
      <c r="M47" s="97" t="s">
        <v>39</v>
      </c>
      <c r="N47" s="97" t="s">
        <v>39</v>
      </c>
      <c r="O47" s="97" t="s">
        <v>39</v>
      </c>
      <c r="P47" s="97" t="s">
        <v>39</v>
      </c>
      <c r="Q47" s="97" t="s">
        <v>39</v>
      </c>
      <c r="R47" s="97" t="s">
        <v>39</v>
      </c>
      <c r="S47" s="97" t="s">
        <v>39</v>
      </c>
    </row>
    <row r="48" spans="1:19" ht="12" customHeight="1" x14ac:dyDescent="0.2">
      <c r="A48" s="184" t="s">
        <v>47</v>
      </c>
      <c r="B48" s="49" t="s">
        <v>39</v>
      </c>
      <c r="C48" s="49" t="s">
        <v>39</v>
      </c>
      <c r="D48" s="49" t="s">
        <v>39</v>
      </c>
      <c r="E48" s="49" t="s">
        <v>39</v>
      </c>
      <c r="F48" s="49" t="s">
        <v>39</v>
      </c>
      <c r="G48" s="49" t="s">
        <v>39</v>
      </c>
      <c r="H48" s="49" t="s">
        <v>39</v>
      </c>
      <c r="I48" s="49" t="s">
        <v>39</v>
      </c>
      <c r="J48" s="49" t="s">
        <v>39</v>
      </c>
      <c r="K48" s="49" t="s">
        <v>39</v>
      </c>
      <c r="L48" s="49" t="s">
        <v>39</v>
      </c>
      <c r="M48" s="49" t="s">
        <v>39</v>
      </c>
      <c r="N48" s="49" t="s">
        <v>39</v>
      </c>
      <c r="O48" s="49" t="s">
        <v>39</v>
      </c>
      <c r="P48" s="49" t="s">
        <v>39</v>
      </c>
      <c r="Q48" s="49" t="s">
        <v>39</v>
      </c>
      <c r="R48" s="49" t="s">
        <v>39</v>
      </c>
      <c r="S48" s="49" t="s">
        <v>39</v>
      </c>
    </row>
    <row r="49" spans="1:19" s="10" customFormat="1" ht="12" customHeight="1" x14ac:dyDescent="0.2">
      <c r="A49" s="68" t="s">
        <v>394</v>
      </c>
      <c r="B49" s="68"/>
      <c r="C49" s="68"/>
      <c r="D49" s="68"/>
      <c r="E49" s="68"/>
      <c r="F49" s="68"/>
      <c r="G49" s="68"/>
      <c r="H49" s="68"/>
      <c r="I49" s="68"/>
      <c r="J49" s="68"/>
      <c r="K49" s="68"/>
      <c r="L49" s="68"/>
      <c r="M49" s="68"/>
      <c r="N49" s="68"/>
      <c r="O49" s="68"/>
      <c r="P49" s="69"/>
      <c r="Q49" s="69"/>
      <c r="R49" s="69"/>
      <c r="S49" s="69"/>
    </row>
    <row r="50" spans="1:19" s="8" customFormat="1" ht="12" customHeight="1" x14ac:dyDescent="0.2">
      <c r="A50" s="185" t="s">
        <v>46</v>
      </c>
      <c r="B50" s="97" t="s">
        <v>39</v>
      </c>
      <c r="C50" s="97" t="s">
        <v>39</v>
      </c>
      <c r="D50" s="97" t="s">
        <v>39</v>
      </c>
      <c r="E50" s="97" t="s">
        <v>39</v>
      </c>
      <c r="F50" s="97" t="s">
        <v>39</v>
      </c>
      <c r="G50" s="97" t="s">
        <v>39</v>
      </c>
      <c r="H50" s="97" t="s">
        <v>39</v>
      </c>
      <c r="I50" s="97" t="s">
        <v>39</v>
      </c>
      <c r="J50" s="97" t="s">
        <v>39</v>
      </c>
      <c r="K50" s="97" t="s">
        <v>39</v>
      </c>
      <c r="L50" s="97" t="s">
        <v>39</v>
      </c>
      <c r="M50" s="97" t="s">
        <v>39</v>
      </c>
      <c r="N50" s="97" t="s">
        <v>39</v>
      </c>
      <c r="O50" s="97" t="s">
        <v>39</v>
      </c>
      <c r="P50" s="97" t="s">
        <v>39</v>
      </c>
      <c r="Q50" s="97" t="s">
        <v>39</v>
      </c>
      <c r="R50" s="97" t="s">
        <v>39</v>
      </c>
      <c r="S50" s="97" t="s">
        <v>39</v>
      </c>
    </row>
    <row r="51" spans="1:19" s="8" customFormat="1" ht="12" customHeight="1" x14ac:dyDescent="0.2">
      <c r="A51" s="186" t="s">
        <v>101</v>
      </c>
      <c r="B51" s="97" t="s">
        <v>39</v>
      </c>
      <c r="C51" s="97" t="s">
        <v>39</v>
      </c>
      <c r="D51" s="97" t="s">
        <v>39</v>
      </c>
      <c r="E51" s="97" t="s">
        <v>39</v>
      </c>
      <c r="F51" s="97" t="s">
        <v>39</v>
      </c>
      <c r="G51" s="97" t="s">
        <v>39</v>
      </c>
      <c r="H51" s="97" t="s">
        <v>39</v>
      </c>
      <c r="I51" s="97" t="s">
        <v>39</v>
      </c>
      <c r="J51" s="97" t="s">
        <v>39</v>
      </c>
      <c r="K51" s="97" t="s">
        <v>39</v>
      </c>
      <c r="L51" s="97" t="s">
        <v>39</v>
      </c>
      <c r="M51" s="97" t="s">
        <v>39</v>
      </c>
      <c r="N51" s="97" t="s">
        <v>39</v>
      </c>
      <c r="O51" s="97" t="s">
        <v>39</v>
      </c>
      <c r="P51" s="97" t="s">
        <v>39</v>
      </c>
      <c r="Q51" s="97" t="s">
        <v>39</v>
      </c>
      <c r="R51" s="97" t="s">
        <v>39</v>
      </c>
      <c r="S51" s="97" t="s">
        <v>39</v>
      </c>
    </row>
    <row r="52" spans="1:19" s="10" customFormat="1" ht="12" customHeight="1" x14ac:dyDescent="0.2">
      <c r="A52" s="27" t="s">
        <v>395</v>
      </c>
      <c r="B52" s="27"/>
      <c r="C52" s="27"/>
      <c r="D52" s="27"/>
      <c r="E52" s="27"/>
      <c r="F52" s="70"/>
      <c r="G52" s="70"/>
      <c r="H52" s="70"/>
      <c r="I52" s="70"/>
      <c r="J52" s="70"/>
      <c r="K52" s="70"/>
      <c r="L52" s="70"/>
      <c r="M52" s="70"/>
      <c r="N52" s="70"/>
      <c r="O52" s="70"/>
      <c r="P52" s="70"/>
      <c r="Q52" s="70"/>
      <c r="R52" s="70"/>
      <c r="S52" s="70"/>
    </row>
    <row r="53" spans="1:19" ht="12" customHeight="1" x14ac:dyDescent="0.2">
      <c r="A53" s="187" t="s">
        <v>102</v>
      </c>
      <c r="B53" s="97" t="s">
        <v>39</v>
      </c>
      <c r="C53" s="97" t="s">
        <v>39</v>
      </c>
      <c r="D53" s="97" t="s">
        <v>39</v>
      </c>
      <c r="E53" s="97" t="s">
        <v>39</v>
      </c>
      <c r="F53" s="97" t="s">
        <v>39</v>
      </c>
      <c r="G53" s="97" t="s">
        <v>39</v>
      </c>
      <c r="H53" s="97" t="s">
        <v>39</v>
      </c>
      <c r="I53" s="97" t="s">
        <v>39</v>
      </c>
      <c r="J53" s="97" t="s">
        <v>39</v>
      </c>
      <c r="K53" s="97" t="s">
        <v>39</v>
      </c>
      <c r="L53" s="97" t="s">
        <v>39</v>
      </c>
      <c r="M53" s="97" t="s">
        <v>39</v>
      </c>
      <c r="N53" s="97" t="s">
        <v>39</v>
      </c>
      <c r="O53" s="97" t="s">
        <v>39</v>
      </c>
      <c r="P53" s="97" t="s">
        <v>39</v>
      </c>
      <c r="Q53" s="97" t="s">
        <v>39</v>
      </c>
      <c r="R53" s="97" t="s">
        <v>39</v>
      </c>
      <c r="S53" s="97" t="s">
        <v>39</v>
      </c>
    </row>
    <row r="54" spans="1:19" ht="12" customHeight="1" x14ac:dyDescent="0.2">
      <c r="A54" s="84" t="s">
        <v>103</v>
      </c>
      <c r="B54" s="97" t="s">
        <v>39</v>
      </c>
      <c r="C54" s="97" t="s">
        <v>39</v>
      </c>
      <c r="D54" s="97" t="s">
        <v>39</v>
      </c>
      <c r="E54" s="97" t="s">
        <v>39</v>
      </c>
      <c r="F54" s="97" t="s">
        <v>39</v>
      </c>
      <c r="G54" s="97" t="s">
        <v>39</v>
      </c>
      <c r="H54" s="97" t="s">
        <v>39</v>
      </c>
      <c r="I54" s="97" t="s">
        <v>39</v>
      </c>
      <c r="J54" s="97" t="s">
        <v>39</v>
      </c>
      <c r="K54" s="97" t="s">
        <v>39</v>
      </c>
      <c r="L54" s="97" t="s">
        <v>39</v>
      </c>
      <c r="M54" s="97" t="s">
        <v>39</v>
      </c>
      <c r="N54" s="97" t="s">
        <v>39</v>
      </c>
      <c r="O54" s="97" t="s">
        <v>39</v>
      </c>
      <c r="P54" s="97" t="s">
        <v>39</v>
      </c>
      <c r="Q54" s="97" t="s">
        <v>39</v>
      </c>
      <c r="R54" s="97" t="s">
        <v>39</v>
      </c>
      <c r="S54" s="97" t="s">
        <v>39</v>
      </c>
    </row>
    <row r="55" spans="1:19" s="10" customFormat="1" ht="12" customHeight="1" x14ac:dyDescent="0.2">
      <c r="A55" s="27" t="s">
        <v>396</v>
      </c>
      <c r="B55" s="27"/>
      <c r="C55" s="27"/>
      <c r="D55" s="27"/>
      <c r="E55" s="27"/>
      <c r="F55" s="70"/>
      <c r="G55" s="70"/>
      <c r="H55" s="70"/>
      <c r="I55" s="70"/>
      <c r="J55" s="70"/>
      <c r="K55" s="70"/>
      <c r="L55" s="70"/>
      <c r="M55" s="70"/>
      <c r="N55" s="70"/>
      <c r="O55" s="70"/>
      <c r="P55" s="70"/>
      <c r="Q55" s="70"/>
      <c r="R55" s="70"/>
      <c r="S55" s="70"/>
    </row>
    <row r="56" spans="1:19" ht="12" customHeight="1" x14ac:dyDescent="0.2">
      <c r="A56" s="187" t="s">
        <v>104</v>
      </c>
      <c r="B56" s="93" t="s">
        <v>39</v>
      </c>
      <c r="C56" s="93" t="s">
        <v>39</v>
      </c>
      <c r="D56" s="93" t="s">
        <v>39</v>
      </c>
      <c r="E56" s="43" t="s">
        <v>39</v>
      </c>
      <c r="F56" s="43" t="s">
        <v>39</v>
      </c>
      <c r="G56" s="43" t="s">
        <v>39</v>
      </c>
      <c r="H56" s="43" t="s">
        <v>39</v>
      </c>
      <c r="I56" s="43" t="s">
        <v>39</v>
      </c>
      <c r="J56" s="43" t="s">
        <v>39</v>
      </c>
      <c r="K56" s="43" t="s">
        <v>39</v>
      </c>
      <c r="L56" s="43" t="s">
        <v>39</v>
      </c>
      <c r="M56" s="43" t="s">
        <v>39</v>
      </c>
      <c r="N56" s="43" t="s">
        <v>39</v>
      </c>
      <c r="O56" s="43" t="s">
        <v>39</v>
      </c>
      <c r="P56" s="43" t="s">
        <v>39</v>
      </c>
      <c r="Q56" s="43" t="s">
        <v>39</v>
      </c>
      <c r="R56" s="43" t="s">
        <v>39</v>
      </c>
      <c r="S56" s="43" t="s">
        <v>39</v>
      </c>
    </row>
    <row r="57" spans="1:19" ht="12" customHeight="1" x14ac:dyDescent="0.2">
      <c r="A57" s="82" t="s">
        <v>105</v>
      </c>
      <c r="B57" s="95" t="s">
        <v>39</v>
      </c>
      <c r="C57" s="95" t="s">
        <v>39</v>
      </c>
      <c r="D57" s="95" t="s">
        <v>39</v>
      </c>
      <c r="E57" s="72" t="s">
        <v>39</v>
      </c>
      <c r="F57" s="72" t="s">
        <v>39</v>
      </c>
      <c r="G57" s="72" t="s">
        <v>39</v>
      </c>
      <c r="H57" s="72" t="s">
        <v>39</v>
      </c>
      <c r="I57" s="72" t="s">
        <v>39</v>
      </c>
      <c r="J57" s="72" t="s">
        <v>39</v>
      </c>
      <c r="K57" s="72" t="s">
        <v>39</v>
      </c>
      <c r="L57" s="72" t="s">
        <v>39</v>
      </c>
      <c r="M57" s="72" t="s">
        <v>39</v>
      </c>
      <c r="N57" s="72" t="s">
        <v>39</v>
      </c>
      <c r="O57" s="72" t="s">
        <v>39</v>
      </c>
      <c r="P57" s="72" t="s">
        <v>39</v>
      </c>
      <c r="Q57" s="72" t="s">
        <v>39</v>
      </c>
      <c r="R57" s="72" t="s">
        <v>39</v>
      </c>
      <c r="S57" s="72" t="s">
        <v>39</v>
      </c>
    </row>
    <row r="58" spans="1:19" ht="12" customHeight="1" x14ac:dyDescent="0.2">
      <c r="A58" s="84" t="s">
        <v>106</v>
      </c>
      <c r="B58" s="94" t="s">
        <v>39</v>
      </c>
      <c r="C58" s="94" t="s">
        <v>39</v>
      </c>
      <c r="D58" s="94" t="s">
        <v>39</v>
      </c>
      <c r="E58" s="44" t="s">
        <v>39</v>
      </c>
      <c r="F58" s="44" t="s">
        <v>39</v>
      </c>
      <c r="G58" s="44" t="s">
        <v>39</v>
      </c>
      <c r="H58" s="44" t="s">
        <v>39</v>
      </c>
      <c r="I58" s="44" t="s">
        <v>39</v>
      </c>
      <c r="J58" s="44" t="s">
        <v>39</v>
      </c>
      <c r="K58" s="44" t="s">
        <v>39</v>
      </c>
      <c r="L58" s="44" t="s">
        <v>39</v>
      </c>
      <c r="M58" s="44" t="s">
        <v>39</v>
      </c>
      <c r="N58" s="44" t="s">
        <v>39</v>
      </c>
      <c r="O58" s="44" t="s">
        <v>39</v>
      </c>
      <c r="P58" s="44" t="s">
        <v>39</v>
      </c>
      <c r="Q58" s="44" t="s">
        <v>39</v>
      </c>
      <c r="R58" s="44" t="s">
        <v>39</v>
      </c>
      <c r="S58" s="44" t="s">
        <v>39</v>
      </c>
    </row>
    <row r="59" spans="1:19" ht="12" customHeight="1" x14ac:dyDescent="0.2">
      <c r="A59" s="156" t="s">
        <v>378</v>
      </c>
      <c r="B59" s="12"/>
      <c r="C59" s="12"/>
      <c r="D59" s="12"/>
      <c r="E59" s="239"/>
      <c r="F59" s="239"/>
      <c r="G59" s="239"/>
      <c r="H59" s="239"/>
      <c r="I59" s="239"/>
      <c r="J59" s="239"/>
      <c r="K59" s="239"/>
      <c r="L59" s="239"/>
      <c r="M59" s="239"/>
      <c r="N59" s="239"/>
      <c r="O59" s="239"/>
      <c r="P59" s="239"/>
      <c r="Q59" s="239"/>
      <c r="R59" s="239"/>
      <c r="S59" s="239"/>
    </row>
    <row r="60" spans="1:19" ht="12" customHeight="1" x14ac:dyDescent="0.2">
      <c r="A60" s="12" t="s">
        <v>421</v>
      </c>
      <c r="B60" s="12"/>
      <c r="C60" s="12"/>
      <c r="D60" s="12"/>
      <c r="E60" s="12"/>
      <c r="F60" s="226"/>
      <c r="G60" s="226"/>
      <c r="H60" s="226"/>
      <c r="I60" s="226"/>
      <c r="J60" s="226"/>
      <c r="K60" s="226"/>
      <c r="L60" s="226"/>
      <c r="M60" s="226"/>
      <c r="N60" s="226"/>
      <c r="O60" s="226"/>
      <c r="P60" s="226"/>
      <c r="Q60" s="226"/>
      <c r="R60" s="226"/>
      <c r="S60" s="226"/>
    </row>
    <row r="61" spans="1:19" ht="12" customHeight="1" x14ac:dyDescent="0.2"/>
    <row r="62" spans="1:19" ht="12" customHeight="1" x14ac:dyDescent="0.2"/>
    <row r="63" spans="1:19" ht="12" customHeight="1" x14ac:dyDescent="0.2"/>
    <row r="64" spans="1:19" ht="12" customHeight="1" x14ac:dyDescent="0.2"/>
    <row r="65" ht="12" customHeight="1" x14ac:dyDescent="0.2"/>
  </sheetData>
  <pageMargins left="0.25" right="0.25" top="0.75" bottom="0.75" header="0.3" footer="0.3"/>
  <pageSetup scale="43"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CEB9F7-E9DC-4B4B-B5AE-3117021E2C0E}">
  <sheetPr>
    <pageSetUpPr fitToPage="1"/>
  </sheetPr>
  <dimension ref="A1:S33"/>
  <sheetViews>
    <sheetView workbookViewId="0">
      <selection activeCell="A4" sqref="A4"/>
    </sheetView>
  </sheetViews>
  <sheetFormatPr defaultColWidth="8.7109375" defaultRowHeight="11.25" x14ac:dyDescent="0.2"/>
  <cols>
    <col min="1" max="1" width="40.5703125" style="4" customWidth="1"/>
    <col min="2" max="3" width="10.5703125" style="4" customWidth="1"/>
    <col min="4" max="4" width="11.7109375" style="4" customWidth="1"/>
    <col min="5" max="7" width="10.5703125" style="4" customWidth="1"/>
    <col min="8" max="8" width="15.140625" style="1" customWidth="1"/>
    <col min="9" max="9" width="36.5703125" style="4" customWidth="1"/>
    <col min="10" max="16384" width="8.7109375" style="4"/>
  </cols>
  <sheetData>
    <row r="1" spans="1:19" s="20" customFormat="1" ht="18" customHeight="1" x14ac:dyDescent="0.2">
      <c r="A1" s="109" t="s">
        <v>0</v>
      </c>
      <c r="B1" s="109"/>
      <c r="C1" s="109"/>
      <c r="D1" s="109"/>
      <c r="E1" s="110"/>
      <c r="F1" s="110"/>
      <c r="G1" s="110"/>
      <c r="H1" s="110"/>
      <c r="I1" s="110"/>
      <c r="J1" s="110"/>
      <c r="K1" s="110"/>
      <c r="L1" s="110"/>
    </row>
    <row r="2" spans="1:19" ht="18" customHeight="1" x14ac:dyDescent="0.25">
      <c r="A2" s="106" t="s">
        <v>1</v>
      </c>
      <c r="B2" s="111"/>
      <c r="C2" s="111"/>
      <c r="D2" s="111"/>
      <c r="E2" s="111"/>
      <c r="F2" s="111"/>
      <c r="G2" s="111"/>
      <c r="H2" s="111"/>
      <c r="I2" s="111"/>
      <c r="J2" s="111"/>
      <c r="K2" s="111"/>
      <c r="L2" s="111"/>
      <c r="M2" s="32"/>
      <c r="N2" s="32"/>
      <c r="O2" s="32"/>
      <c r="P2" s="32"/>
      <c r="Q2" s="32"/>
      <c r="R2" s="32"/>
      <c r="S2" s="32"/>
    </row>
    <row r="3" spans="1:19" ht="12" customHeight="1" x14ac:dyDescent="0.25">
      <c r="A3" s="106"/>
      <c r="B3" s="111"/>
      <c r="C3" s="111"/>
      <c r="D3" s="111"/>
      <c r="E3" s="111"/>
      <c r="F3" s="111"/>
      <c r="G3" s="111"/>
      <c r="H3" s="111"/>
      <c r="I3" s="111"/>
      <c r="J3" s="111"/>
      <c r="K3" s="111"/>
      <c r="L3" s="111"/>
      <c r="M3" s="32"/>
      <c r="N3" s="32"/>
      <c r="O3" s="32"/>
      <c r="P3" s="32"/>
      <c r="Q3" s="32"/>
      <c r="R3" s="32"/>
      <c r="S3" s="32"/>
    </row>
    <row r="4" spans="1:19" ht="12.75" x14ac:dyDescent="0.2">
      <c r="A4" s="112" t="s">
        <v>408</v>
      </c>
      <c r="B4" s="158"/>
      <c r="C4" s="158"/>
      <c r="D4" s="158"/>
      <c r="E4" s="158"/>
      <c r="F4" s="158"/>
      <c r="G4" s="158"/>
      <c r="H4" s="12"/>
      <c r="I4" s="158"/>
      <c r="J4" s="158"/>
      <c r="K4" s="158"/>
      <c r="L4" s="158"/>
    </row>
    <row r="5" spans="1:19" ht="12" customHeight="1" x14ac:dyDescent="0.2">
      <c r="A5" s="113" t="s">
        <v>34</v>
      </c>
      <c r="B5" s="158"/>
      <c r="C5" s="158"/>
      <c r="D5" s="158"/>
      <c r="E5" s="158"/>
      <c r="F5" s="158"/>
      <c r="G5" s="158"/>
      <c r="H5" s="12"/>
      <c r="I5" s="158"/>
      <c r="J5" s="158"/>
      <c r="K5" s="158"/>
      <c r="L5" s="158"/>
    </row>
    <row r="6" spans="1:19" ht="12" customHeight="1" thickBot="1" x14ac:dyDescent="0.25">
      <c r="A6" s="350" t="s">
        <v>2</v>
      </c>
      <c r="B6" s="351">
        <v>2017</v>
      </c>
      <c r="C6" s="351">
        <v>2018</v>
      </c>
      <c r="D6" s="351">
        <v>2019</v>
      </c>
      <c r="E6" s="351">
        <v>2020</v>
      </c>
      <c r="F6" s="351">
        <v>2021</v>
      </c>
      <c r="G6" s="158"/>
      <c r="H6" s="12"/>
      <c r="I6" s="158"/>
      <c r="J6" s="158"/>
      <c r="K6" s="158"/>
      <c r="L6" s="158"/>
    </row>
    <row r="7" spans="1:19" ht="12" customHeight="1" thickTop="1" x14ac:dyDescent="0.2">
      <c r="A7" s="188" t="s">
        <v>397</v>
      </c>
      <c r="B7" s="189"/>
      <c r="C7" s="189"/>
      <c r="D7" s="189"/>
      <c r="E7" s="189"/>
      <c r="F7" s="189"/>
      <c r="G7" s="158"/>
      <c r="H7" s="12"/>
      <c r="I7" s="158"/>
      <c r="J7" s="158"/>
      <c r="K7" s="158"/>
      <c r="L7" s="158"/>
    </row>
    <row r="8" spans="1:19" ht="12" customHeight="1" x14ac:dyDescent="0.2">
      <c r="A8" s="53" t="s">
        <v>107</v>
      </c>
      <c r="B8" s="191">
        <v>1</v>
      </c>
      <c r="C8" s="191">
        <v>6</v>
      </c>
      <c r="D8" s="191">
        <v>7</v>
      </c>
      <c r="E8" s="191">
        <v>7</v>
      </c>
      <c r="F8" s="191">
        <v>9</v>
      </c>
      <c r="G8" s="158"/>
      <c r="H8" s="12"/>
      <c r="I8" s="158"/>
      <c r="J8" s="158"/>
      <c r="K8" s="158"/>
      <c r="L8" s="158"/>
    </row>
    <row r="9" spans="1:19" ht="12" customHeight="1" x14ac:dyDescent="0.2">
      <c r="A9" s="54" t="s">
        <v>284</v>
      </c>
      <c r="B9" s="192">
        <v>622</v>
      </c>
      <c r="C9" s="192">
        <v>4958</v>
      </c>
      <c r="D9" s="192">
        <v>2941</v>
      </c>
      <c r="E9" s="192">
        <v>9760</v>
      </c>
      <c r="F9" s="192">
        <v>7278</v>
      </c>
      <c r="G9" s="158"/>
      <c r="H9" s="12"/>
      <c r="I9" s="158"/>
      <c r="J9" s="158"/>
      <c r="K9" s="158"/>
      <c r="L9" s="158"/>
    </row>
    <row r="10" spans="1:19" ht="12" customHeight="1" x14ac:dyDescent="0.2">
      <c r="A10" s="54" t="s">
        <v>398</v>
      </c>
      <c r="B10" s="61" t="s">
        <v>39</v>
      </c>
      <c r="C10" s="192">
        <v>23852.764226870022</v>
      </c>
      <c r="D10" s="192">
        <v>167305.85829884023</v>
      </c>
      <c r="E10" s="192">
        <v>396051.23786456021</v>
      </c>
      <c r="F10" s="192">
        <v>624763.60662563995</v>
      </c>
      <c r="G10" s="158"/>
      <c r="H10" s="12"/>
      <c r="I10" s="158"/>
      <c r="J10" s="158"/>
      <c r="K10" s="158"/>
      <c r="L10" s="158"/>
    </row>
    <row r="11" spans="1:19" ht="12" customHeight="1" x14ac:dyDescent="0.2">
      <c r="A11" s="54" t="s">
        <v>399</v>
      </c>
      <c r="B11" s="192">
        <v>17336.482</v>
      </c>
      <c r="C11" s="192">
        <v>197135.05825423001</v>
      </c>
      <c r="D11" s="192">
        <v>347108.45951645001</v>
      </c>
      <c r="E11" s="192">
        <v>661860.04156822001</v>
      </c>
      <c r="F11" s="192">
        <v>667133.12656703999</v>
      </c>
      <c r="G11" s="158"/>
      <c r="H11" s="12"/>
      <c r="I11" s="158"/>
      <c r="J11" s="158"/>
      <c r="K11" s="158"/>
      <c r="L11" s="158"/>
    </row>
    <row r="12" spans="1:19" ht="12" customHeight="1" x14ac:dyDescent="0.2">
      <c r="A12" s="54" t="s">
        <v>400</v>
      </c>
      <c r="B12" s="192">
        <v>622</v>
      </c>
      <c r="C12" s="192">
        <v>4932</v>
      </c>
      <c r="D12" s="192">
        <v>2932</v>
      </c>
      <c r="E12" s="192">
        <v>9742</v>
      </c>
      <c r="F12" s="192">
        <v>7250</v>
      </c>
      <c r="G12" s="158"/>
      <c r="H12" s="12"/>
      <c r="I12" s="158"/>
      <c r="J12" s="158"/>
      <c r="K12" s="158"/>
      <c r="L12" s="158"/>
    </row>
    <row r="13" spans="1:19" ht="12" customHeight="1" x14ac:dyDescent="0.2">
      <c r="A13" s="55" t="s">
        <v>401</v>
      </c>
      <c r="B13" s="193">
        <v>12.611516626115201</v>
      </c>
      <c r="C13" s="193">
        <v>45.802377414561697</v>
      </c>
      <c r="D13" s="193">
        <v>42.394447657605603</v>
      </c>
      <c r="E13" s="193">
        <v>72.323682256867102</v>
      </c>
      <c r="F13" s="193">
        <v>71.796395325807097</v>
      </c>
      <c r="G13" s="158"/>
      <c r="H13" s="12"/>
      <c r="I13" s="158"/>
      <c r="J13" s="158"/>
      <c r="K13" s="158"/>
      <c r="L13" s="158"/>
    </row>
    <row r="14" spans="1:19" ht="12" customHeight="1" x14ac:dyDescent="0.2">
      <c r="A14" s="158" t="s">
        <v>108</v>
      </c>
      <c r="B14" s="194"/>
      <c r="C14" s="194"/>
      <c r="D14" s="194"/>
      <c r="E14" s="194"/>
      <c r="F14" s="194"/>
      <c r="G14" s="158"/>
      <c r="H14" s="12"/>
      <c r="I14" s="158"/>
      <c r="J14" s="158"/>
      <c r="K14" s="158"/>
      <c r="L14" s="158"/>
    </row>
    <row r="15" spans="1:19" ht="12" customHeight="1" x14ac:dyDescent="0.2">
      <c r="A15" s="158"/>
      <c r="B15" s="158"/>
      <c r="C15" s="158"/>
      <c r="D15" s="158"/>
      <c r="E15" s="158"/>
      <c r="F15" s="158"/>
      <c r="G15" s="158"/>
      <c r="H15" s="12"/>
      <c r="I15" s="158"/>
      <c r="J15" s="158"/>
      <c r="K15" s="158"/>
      <c r="L15" s="158"/>
    </row>
    <row r="16" spans="1:19" ht="12" customHeight="1" x14ac:dyDescent="0.2">
      <c r="A16" s="308" t="s">
        <v>402</v>
      </c>
      <c r="B16" s="158"/>
      <c r="C16" s="158"/>
      <c r="D16" s="158"/>
      <c r="E16" s="158"/>
      <c r="F16" s="158"/>
      <c r="G16" s="158"/>
      <c r="H16" s="12"/>
      <c r="I16" s="158"/>
      <c r="J16" s="158"/>
      <c r="K16" s="158"/>
      <c r="L16" s="158"/>
    </row>
    <row r="17" spans="1:12" ht="50.25" customHeight="1" thickBot="1" x14ac:dyDescent="0.25">
      <c r="A17" s="352" t="s">
        <v>109</v>
      </c>
      <c r="B17" s="353" t="s">
        <v>110</v>
      </c>
      <c r="C17" s="353" t="s">
        <v>410</v>
      </c>
      <c r="D17" s="353" t="s">
        <v>111</v>
      </c>
      <c r="E17" s="353" t="s">
        <v>411</v>
      </c>
      <c r="F17" s="353" t="s">
        <v>407</v>
      </c>
      <c r="G17" s="353" t="s">
        <v>112</v>
      </c>
      <c r="H17" s="354" t="s">
        <v>113</v>
      </c>
      <c r="I17" s="355" t="s">
        <v>114</v>
      </c>
      <c r="J17" s="158"/>
      <c r="K17" s="158"/>
      <c r="L17" s="158"/>
    </row>
    <row r="18" spans="1:12" ht="83.25" customHeight="1" thickTop="1" x14ac:dyDescent="0.2">
      <c r="A18" s="195" t="s">
        <v>115</v>
      </c>
      <c r="B18" s="294">
        <v>2018</v>
      </c>
      <c r="C18" s="196">
        <v>341000</v>
      </c>
      <c r="D18" s="197" t="s">
        <v>116</v>
      </c>
      <c r="E18" s="198">
        <v>89000</v>
      </c>
      <c r="F18" s="198">
        <v>980</v>
      </c>
      <c r="G18" s="199" t="s">
        <v>117</v>
      </c>
      <c r="H18" s="200" t="s">
        <v>118</v>
      </c>
      <c r="I18" s="201" t="s">
        <v>285</v>
      </c>
      <c r="J18" s="158"/>
      <c r="K18" s="158"/>
      <c r="L18" s="158"/>
    </row>
    <row r="19" spans="1:12" s="207" customFormat="1" ht="92.25" customHeight="1" x14ac:dyDescent="0.25">
      <c r="A19" s="202" t="s">
        <v>119</v>
      </c>
      <c r="B19" s="203">
        <v>2017</v>
      </c>
      <c r="C19" s="203" t="s">
        <v>120</v>
      </c>
      <c r="D19" s="204" t="s">
        <v>121</v>
      </c>
      <c r="E19" s="205">
        <v>344626.96791800001</v>
      </c>
      <c r="F19" s="205">
        <v>11451</v>
      </c>
      <c r="G19" s="206" t="s">
        <v>117</v>
      </c>
      <c r="H19" s="200" t="s">
        <v>122</v>
      </c>
      <c r="I19" s="201" t="s">
        <v>286</v>
      </c>
      <c r="J19" s="287"/>
      <c r="K19" s="287"/>
      <c r="L19" s="287"/>
    </row>
    <row r="20" spans="1:12" s="207" customFormat="1" ht="43.9" customHeight="1" x14ac:dyDescent="0.25">
      <c r="A20" s="202" t="s">
        <v>123</v>
      </c>
      <c r="B20" s="203">
        <v>2018</v>
      </c>
      <c r="C20" s="203" t="s">
        <v>120</v>
      </c>
      <c r="D20" s="204" t="s">
        <v>116</v>
      </c>
      <c r="E20" s="205">
        <v>1014224.97085213</v>
      </c>
      <c r="F20" s="205">
        <v>10961</v>
      </c>
      <c r="G20" s="206" t="s">
        <v>117</v>
      </c>
      <c r="H20" s="200" t="s">
        <v>124</v>
      </c>
      <c r="I20" s="201" t="s">
        <v>125</v>
      </c>
      <c r="J20" s="287"/>
      <c r="K20" s="287"/>
      <c r="L20" s="287"/>
    </row>
    <row r="21" spans="1:12" s="207" customFormat="1" ht="35.450000000000003" customHeight="1" x14ac:dyDescent="0.25">
      <c r="A21" s="202" t="s">
        <v>126</v>
      </c>
      <c r="B21" s="203">
        <v>2018</v>
      </c>
      <c r="C21" s="203" t="s">
        <v>120</v>
      </c>
      <c r="D21" s="204" t="s">
        <v>127</v>
      </c>
      <c r="E21" s="205">
        <v>49820.79247986</v>
      </c>
      <c r="F21" s="205">
        <v>109</v>
      </c>
      <c r="G21" s="206" t="s">
        <v>117</v>
      </c>
      <c r="H21" s="200" t="s">
        <v>128</v>
      </c>
      <c r="I21" s="201" t="s">
        <v>129</v>
      </c>
      <c r="J21" s="287"/>
      <c r="K21" s="287"/>
      <c r="L21" s="287"/>
    </row>
    <row r="22" spans="1:12" s="207" customFormat="1" ht="43.9" customHeight="1" x14ac:dyDescent="0.25">
      <c r="A22" s="202" t="s">
        <v>130</v>
      </c>
      <c r="B22" s="203">
        <v>2018</v>
      </c>
      <c r="C22" s="203" t="s">
        <v>120</v>
      </c>
      <c r="D22" s="204" t="s">
        <v>116</v>
      </c>
      <c r="E22" s="205">
        <v>41654.935698699999</v>
      </c>
      <c r="F22" s="205">
        <v>176</v>
      </c>
      <c r="G22" s="206" t="s">
        <v>117</v>
      </c>
      <c r="H22" s="200" t="s">
        <v>131</v>
      </c>
      <c r="I22" s="201" t="s">
        <v>132</v>
      </c>
      <c r="J22" s="287"/>
      <c r="K22" s="287"/>
      <c r="L22" s="287"/>
    </row>
    <row r="23" spans="1:12" s="207" customFormat="1" ht="72.75" customHeight="1" x14ac:dyDescent="0.25">
      <c r="A23" s="202" t="s">
        <v>133</v>
      </c>
      <c r="B23" s="203">
        <v>2018</v>
      </c>
      <c r="C23" s="203" t="s">
        <v>120</v>
      </c>
      <c r="D23" s="204" t="s">
        <v>116</v>
      </c>
      <c r="E23" s="205">
        <v>24138.126988</v>
      </c>
      <c r="F23" s="205">
        <v>366</v>
      </c>
      <c r="G23" s="206" t="s">
        <v>117</v>
      </c>
      <c r="H23" s="200" t="s">
        <v>134</v>
      </c>
      <c r="I23" s="201" t="s">
        <v>287</v>
      </c>
      <c r="J23" s="287"/>
      <c r="K23" s="287"/>
      <c r="L23" s="287"/>
    </row>
    <row r="24" spans="1:12" s="207" customFormat="1" ht="59.25" customHeight="1" x14ac:dyDescent="0.25">
      <c r="A24" s="202" t="s">
        <v>135</v>
      </c>
      <c r="B24" s="203">
        <v>2018</v>
      </c>
      <c r="C24" s="203" t="s">
        <v>120</v>
      </c>
      <c r="D24" s="204" t="s">
        <v>116</v>
      </c>
      <c r="E24" s="205">
        <v>24831.882750000001</v>
      </c>
      <c r="F24" s="205">
        <v>457</v>
      </c>
      <c r="G24" s="206" t="s">
        <v>117</v>
      </c>
      <c r="H24" s="200" t="s">
        <v>136</v>
      </c>
      <c r="I24" s="201" t="s">
        <v>137</v>
      </c>
      <c r="J24" s="287"/>
      <c r="K24" s="287"/>
      <c r="L24" s="287"/>
    </row>
    <row r="25" spans="1:12" s="207" customFormat="1" ht="75.75" customHeight="1" x14ac:dyDescent="0.25">
      <c r="A25" s="202" t="s">
        <v>138</v>
      </c>
      <c r="B25" s="203">
        <v>2019</v>
      </c>
      <c r="C25" s="203" t="s">
        <v>120</v>
      </c>
      <c r="D25" s="204" t="s">
        <v>116</v>
      </c>
      <c r="E25" s="205">
        <v>260490.403574</v>
      </c>
      <c r="F25" s="205">
        <v>841</v>
      </c>
      <c r="G25" s="208" t="s">
        <v>139</v>
      </c>
      <c r="H25" s="200" t="s">
        <v>140</v>
      </c>
      <c r="I25" s="201" t="s">
        <v>288</v>
      </c>
      <c r="J25" s="287"/>
      <c r="K25" s="287"/>
      <c r="L25" s="287"/>
    </row>
    <row r="26" spans="1:12" s="207" customFormat="1" ht="49.15" customHeight="1" x14ac:dyDescent="0.25">
      <c r="A26" s="202" t="s">
        <v>141</v>
      </c>
      <c r="B26" s="203">
        <v>2021</v>
      </c>
      <c r="C26" s="203" t="s">
        <v>120</v>
      </c>
      <c r="D26" s="204" t="s">
        <v>116</v>
      </c>
      <c r="E26" s="205">
        <v>99630.487645250003</v>
      </c>
      <c r="F26" s="205">
        <v>1164</v>
      </c>
      <c r="G26" s="206" t="s">
        <v>117</v>
      </c>
      <c r="H26" s="200" t="s">
        <v>140</v>
      </c>
      <c r="I26" s="201" t="s">
        <v>289</v>
      </c>
      <c r="J26" s="288" t="s">
        <v>142</v>
      </c>
      <c r="K26" s="287"/>
      <c r="L26" s="287"/>
    </row>
    <row r="27" spans="1:12" s="207" customFormat="1" ht="81" customHeight="1" x14ac:dyDescent="0.25">
      <c r="A27" s="209" t="s">
        <v>143</v>
      </c>
      <c r="B27" s="203">
        <v>2021</v>
      </c>
      <c r="C27" s="203" t="s">
        <v>120</v>
      </c>
      <c r="D27" s="204" t="s">
        <v>144</v>
      </c>
      <c r="E27" s="210">
        <v>31154.6</v>
      </c>
      <c r="F27" s="210">
        <v>34</v>
      </c>
      <c r="G27" s="211" t="s">
        <v>117</v>
      </c>
      <c r="H27" s="212" t="s">
        <v>140</v>
      </c>
      <c r="I27" s="213" t="s">
        <v>290</v>
      </c>
      <c r="J27" s="288" t="s">
        <v>145</v>
      </c>
      <c r="K27" s="287"/>
      <c r="L27" s="287"/>
    </row>
    <row r="28" spans="1:12" ht="12" customHeight="1" x14ac:dyDescent="0.2">
      <c r="A28" s="214" t="s">
        <v>412</v>
      </c>
      <c r="B28" s="215"/>
      <c r="C28" s="215"/>
      <c r="D28" s="215"/>
      <c r="E28" s="216">
        <f>SUM(E18:E27)</f>
        <v>1979573.16790594</v>
      </c>
      <c r="F28" s="216">
        <f>SUM(F18:F27)</f>
        <v>26539</v>
      </c>
      <c r="G28" s="158"/>
      <c r="H28" s="12"/>
      <c r="I28" s="158"/>
      <c r="J28" s="158"/>
      <c r="K28" s="158"/>
      <c r="L28" s="158"/>
    </row>
    <row r="29" spans="1:12" ht="12" customHeight="1" x14ac:dyDescent="0.2">
      <c r="A29" s="12" t="s">
        <v>146</v>
      </c>
      <c r="B29" s="12"/>
      <c r="C29" s="12"/>
      <c r="D29" s="12"/>
      <c r="E29" s="12"/>
      <c r="F29" s="12"/>
      <c r="G29" s="12"/>
      <c r="H29" s="12"/>
      <c r="I29" s="12"/>
      <c r="J29" s="158"/>
      <c r="K29" s="158"/>
      <c r="L29" s="158"/>
    </row>
    <row r="30" spans="1:12" ht="12" customHeight="1" x14ac:dyDescent="0.2">
      <c r="A30" s="12" t="s">
        <v>403</v>
      </c>
      <c r="B30" s="12"/>
      <c r="C30" s="12"/>
      <c r="D30" s="12"/>
      <c r="E30" s="12"/>
      <c r="F30" s="12"/>
      <c r="G30" s="12"/>
      <c r="H30" s="12"/>
      <c r="I30" s="12"/>
      <c r="J30" s="158"/>
      <c r="K30" s="158"/>
      <c r="L30" s="158"/>
    </row>
    <row r="31" spans="1:12" ht="12" customHeight="1" x14ac:dyDescent="0.2">
      <c r="A31" s="12" t="s">
        <v>108</v>
      </c>
      <c r="B31" s="12"/>
      <c r="C31" s="12"/>
      <c r="D31" s="12"/>
      <c r="E31" s="12"/>
      <c r="F31" s="12"/>
      <c r="G31" s="12"/>
      <c r="H31" s="12"/>
      <c r="I31" s="12"/>
      <c r="J31" s="158"/>
      <c r="K31" s="158"/>
      <c r="L31" s="158"/>
    </row>
    <row r="32" spans="1:12" ht="12" customHeight="1" x14ac:dyDescent="0.2">
      <c r="A32" s="158"/>
      <c r="B32" s="158"/>
      <c r="C32" s="158"/>
      <c r="D32" s="158"/>
      <c r="E32" s="158"/>
      <c r="F32" s="158"/>
      <c r="G32" s="158"/>
      <c r="H32" s="12"/>
      <c r="I32" s="158"/>
      <c r="J32" s="158"/>
      <c r="K32" s="158"/>
      <c r="L32" s="158"/>
    </row>
    <row r="33" spans="10:12" ht="12" customHeight="1" x14ac:dyDescent="0.2">
      <c r="J33" s="158"/>
      <c r="K33" s="158"/>
      <c r="L33" s="158"/>
    </row>
  </sheetData>
  <hyperlinks>
    <hyperlink ref="J27" r:id="rId1" xr:uid="{F590D27B-6DC3-4A57-A0A7-497546F0443B}"/>
  </hyperlinks>
  <pageMargins left="0.25" right="0.25" top="0.75" bottom="0.75" header="0.3" footer="0.3"/>
  <pageSetup scale="54"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E91B88-C1CB-468C-98B8-47C530E8462C}">
  <sheetPr>
    <pageSetUpPr fitToPage="1"/>
  </sheetPr>
  <dimension ref="A1:AW33"/>
  <sheetViews>
    <sheetView workbookViewId="0">
      <selection activeCell="A4" sqref="A4"/>
    </sheetView>
  </sheetViews>
  <sheetFormatPr defaultColWidth="8.5703125" defaultRowHeight="11.25" x14ac:dyDescent="0.2"/>
  <cols>
    <col min="1" max="1" width="34.5703125" style="4" customWidth="1"/>
    <col min="2" max="19" width="8.7109375" style="4" customWidth="1"/>
    <col min="20" max="16384" width="8.5703125" style="4"/>
  </cols>
  <sheetData>
    <row r="1" spans="1:49" s="20" customFormat="1" ht="18" customHeight="1" x14ac:dyDescent="0.2">
      <c r="A1" s="109" t="s">
        <v>0</v>
      </c>
      <c r="B1" s="109"/>
      <c r="C1" s="109"/>
      <c r="D1" s="109"/>
      <c r="E1" s="110"/>
      <c r="F1" s="110"/>
      <c r="G1" s="110"/>
      <c r="H1" s="110"/>
      <c r="I1" s="110"/>
      <c r="J1" s="110"/>
      <c r="K1" s="110"/>
      <c r="L1" s="110"/>
      <c r="M1" s="110"/>
      <c r="N1" s="110"/>
      <c r="O1" s="110"/>
      <c r="P1" s="110"/>
      <c r="Q1" s="110"/>
      <c r="R1" s="110"/>
      <c r="S1" s="110"/>
    </row>
    <row r="2" spans="1:49" ht="18" customHeight="1" x14ac:dyDescent="0.25">
      <c r="A2" s="106" t="s">
        <v>1</v>
      </c>
      <c r="B2" s="111"/>
      <c r="C2" s="111"/>
      <c r="D2" s="111"/>
      <c r="E2" s="111"/>
      <c r="F2" s="111"/>
      <c r="G2" s="111"/>
      <c r="H2" s="111"/>
      <c r="I2" s="111"/>
      <c r="J2" s="111"/>
      <c r="K2" s="111"/>
      <c r="L2" s="111"/>
      <c r="M2" s="111"/>
      <c r="N2" s="111"/>
      <c r="O2" s="111"/>
      <c r="P2" s="111"/>
      <c r="Q2" s="111"/>
      <c r="R2" s="111"/>
      <c r="S2" s="111"/>
    </row>
    <row r="3" spans="1:49" ht="12" customHeight="1" x14ac:dyDescent="0.25">
      <c r="A3" s="106"/>
      <c r="B3" s="111"/>
      <c r="C3" s="111"/>
      <c r="D3" s="111"/>
      <c r="E3" s="111"/>
      <c r="F3" s="111"/>
      <c r="G3" s="111"/>
      <c r="H3" s="111"/>
      <c r="I3" s="111"/>
      <c r="J3" s="111"/>
      <c r="K3" s="111"/>
      <c r="L3" s="111"/>
      <c r="M3" s="111"/>
      <c r="N3" s="111"/>
      <c r="O3" s="111"/>
      <c r="P3" s="111"/>
      <c r="Q3" s="111"/>
      <c r="R3" s="111"/>
      <c r="S3" s="111"/>
    </row>
    <row r="4" spans="1:49" ht="12" customHeight="1" x14ac:dyDescent="0.2">
      <c r="A4" s="112" t="s">
        <v>147</v>
      </c>
      <c r="B4" s="158"/>
      <c r="C4" s="158"/>
      <c r="D4" s="158"/>
      <c r="E4" s="158"/>
      <c r="F4" s="158"/>
      <c r="G4" s="158"/>
      <c r="H4" s="158"/>
      <c r="I4" s="158"/>
      <c r="J4" s="158"/>
      <c r="K4" s="158"/>
      <c r="L4" s="158"/>
      <c r="M4" s="158"/>
      <c r="N4" s="158"/>
      <c r="O4" s="158"/>
      <c r="P4" s="158"/>
      <c r="Q4" s="158"/>
      <c r="R4" s="158"/>
      <c r="S4" s="158"/>
    </row>
    <row r="5" spans="1:49" ht="12" customHeight="1" x14ac:dyDescent="0.2">
      <c r="A5" s="113" t="s">
        <v>148</v>
      </c>
      <c r="B5" s="113"/>
      <c r="C5" s="113"/>
      <c r="D5" s="113"/>
      <c r="E5" s="113"/>
      <c r="F5" s="113"/>
      <c r="G5" s="158"/>
      <c r="H5" s="158"/>
      <c r="I5" s="158"/>
      <c r="J5" s="158"/>
      <c r="K5" s="158"/>
      <c r="L5" s="158"/>
      <c r="M5" s="158"/>
      <c r="N5" s="158"/>
      <c r="O5" s="158"/>
      <c r="P5" s="158"/>
      <c r="Q5" s="158"/>
      <c r="R5" s="158"/>
      <c r="S5" s="158"/>
    </row>
    <row r="6" spans="1:49" ht="12" customHeight="1" thickBot="1" x14ac:dyDescent="0.25">
      <c r="A6" s="350" t="s">
        <v>2</v>
      </c>
      <c r="B6" s="351">
        <v>2004</v>
      </c>
      <c r="C6" s="351">
        <v>2005</v>
      </c>
      <c r="D6" s="351">
        <v>2006</v>
      </c>
      <c r="E6" s="351">
        <v>2007</v>
      </c>
      <c r="F6" s="351">
        <v>2008</v>
      </c>
      <c r="G6" s="351">
        <v>2009</v>
      </c>
      <c r="H6" s="351">
        <v>2010</v>
      </c>
      <c r="I6" s="351">
        <v>2011</v>
      </c>
      <c r="J6" s="356">
        <v>2012</v>
      </c>
      <c r="K6" s="351">
        <v>2013</v>
      </c>
      <c r="L6" s="351">
        <v>2014</v>
      </c>
      <c r="M6" s="351">
        <v>2015</v>
      </c>
      <c r="N6" s="351">
        <v>2016</v>
      </c>
      <c r="O6" s="351">
        <v>2017</v>
      </c>
      <c r="P6" s="356">
        <v>2018</v>
      </c>
      <c r="Q6" s="356">
        <v>2019</v>
      </c>
      <c r="R6" s="356">
        <v>2020</v>
      </c>
      <c r="S6" s="356">
        <v>2021</v>
      </c>
    </row>
    <row r="7" spans="1:49" s="1" customFormat="1" ht="12" customHeight="1" thickTop="1" x14ac:dyDescent="0.2">
      <c r="A7" s="56" t="s">
        <v>149</v>
      </c>
      <c r="B7" s="56"/>
      <c r="C7" s="56"/>
      <c r="D7" s="56"/>
      <c r="E7" s="56"/>
      <c r="F7" s="56"/>
      <c r="G7" s="56"/>
      <c r="H7" s="56"/>
      <c r="I7" s="56"/>
      <c r="J7" s="56"/>
      <c r="K7" s="57"/>
      <c r="L7" s="56"/>
      <c r="M7" s="56"/>
      <c r="N7" s="56"/>
      <c r="O7" s="56"/>
      <c r="P7" s="56"/>
      <c r="Q7" s="56"/>
      <c r="R7" s="56"/>
      <c r="S7" s="56"/>
    </row>
    <row r="8" spans="1:49" s="12" customFormat="1" ht="12" customHeight="1" x14ac:dyDescent="0.2">
      <c r="A8" s="187" t="s">
        <v>150</v>
      </c>
      <c r="B8" s="217">
        <f>SUM(B9:B11)</f>
        <v>15</v>
      </c>
      <c r="C8" s="217">
        <f t="shared" ref="C8:S8" si="0">SUM(C9:C11)</f>
        <v>26</v>
      </c>
      <c r="D8" s="217">
        <f t="shared" si="0"/>
        <v>31</v>
      </c>
      <c r="E8" s="217">
        <f t="shared" si="0"/>
        <v>50</v>
      </c>
      <c r="F8" s="217">
        <f t="shared" si="0"/>
        <v>92</v>
      </c>
      <c r="G8" s="217">
        <f t="shared" si="0"/>
        <v>138</v>
      </c>
      <c r="H8" s="217">
        <f t="shared" si="0"/>
        <v>183</v>
      </c>
      <c r="I8" s="217">
        <f t="shared" si="0"/>
        <v>209</v>
      </c>
      <c r="J8" s="217">
        <f t="shared" si="0"/>
        <v>84</v>
      </c>
      <c r="K8" s="217">
        <f t="shared" si="0"/>
        <v>76</v>
      </c>
      <c r="L8" s="217">
        <f t="shared" si="0"/>
        <v>72</v>
      </c>
      <c r="M8" s="217">
        <f t="shared" si="0"/>
        <v>71</v>
      </c>
      <c r="N8" s="217">
        <f t="shared" si="0"/>
        <v>70</v>
      </c>
      <c r="O8" s="217">
        <f t="shared" si="0"/>
        <v>76</v>
      </c>
      <c r="P8" s="217">
        <f t="shared" si="0"/>
        <v>76</v>
      </c>
      <c r="Q8" s="217">
        <f t="shared" si="0"/>
        <v>92</v>
      </c>
      <c r="R8" s="217">
        <f t="shared" si="0"/>
        <v>118</v>
      </c>
      <c r="S8" s="217">
        <f t="shared" si="0"/>
        <v>142</v>
      </c>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row>
    <row r="9" spans="1:49" s="12" customFormat="1" ht="12" customHeight="1" x14ac:dyDescent="0.2">
      <c r="A9" s="227" t="s">
        <v>151</v>
      </c>
      <c r="B9" s="218" t="s">
        <v>39</v>
      </c>
      <c r="C9" s="218" t="s">
        <v>39</v>
      </c>
      <c r="D9" s="218" t="s">
        <v>39</v>
      </c>
      <c r="E9" s="218" t="s">
        <v>39</v>
      </c>
      <c r="F9" s="205">
        <v>13</v>
      </c>
      <c r="G9" s="219">
        <v>26</v>
      </c>
      <c r="H9" s="219">
        <v>32</v>
      </c>
      <c r="I9" s="219">
        <v>35</v>
      </c>
      <c r="J9" s="219">
        <v>34</v>
      </c>
      <c r="K9" s="219">
        <v>30</v>
      </c>
      <c r="L9" s="219">
        <v>28</v>
      </c>
      <c r="M9" s="205">
        <v>25</v>
      </c>
      <c r="N9" s="205">
        <v>27</v>
      </c>
      <c r="O9" s="205">
        <v>29</v>
      </c>
      <c r="P9" s="219">
        <v>30</v>
      </c>
      <c r="Q9" s="219">
        <v>37</v>
      </c>
      <c r="R9" s="124">
        <v>57</v>
      </c>
      <c r="S9" s="124">
        <v>69</v>
      </c>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row>
    <row r="10" spans="1:49" s="12" customFormat="1" ht="12" customHeight="1" x14ac:dyDescent="0.2">
      <c r="A10" s="227" t="s">
        <v>152</v>
      </c>
      <c r="B10" s="205">
        <v>14</v>
      </c>
      <c r="C10" s="205">
        <v>20</v>
      </c>
      <c r="D10" s="205">
        <v>24</v>
      </c>
      <c r="E10" s="205">
        <v>36</v>
      </c>
      <c r="F10" s="205">
        <v>55</v>
      </c>
      <c r="G10" s="219">
        <v>78</v>
      </c>
      <c r="H10" s="219">
        <v>103</v>
      </c>
      <c r="I10" s="219">
        <v>116</v>
      </c>
      <c r="J10" s="220" t="s">
        <v>39</v>
      </c>
      <c r="K10" s="220" t="s">
        <v>39</v>
      </c>
      <c r="L10" s="220" t="s">
        <v>39</v>
      </c>
      <c r="M10" s="220" t="s">
        <v>39</v>
      </c>
      <c r="N10" s="220" t="s">
        <v>39</v>
      </c>
      <c r="O10" s="220" t="s">
        <v>39</v>
      </c>
      <c r="P10" s="220" t="s">
        <v>39</v>
      </c>
      <c r="Q10" s="220" t="s">
        <v>39</v>
      </c>
      <c r="R10" s="220" t="s">
        <v>39</v>
      </c>
      <c r="S10" s="220" t="s">
        <v>39</v>
      </c>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row>
    <row r="11" spans="1:49" s="1" customFormat="1" ht="12" customHeight="1" x14ac:dyDescent="0.2">
      <c r="A11" s="228" t="s">
        <v>153</v>
      </c>
      <c r="B11" s="210">
        <v>1</v>
      </c>
      <c r="C11" s="210">
        <v>6</v>
      </c>
      <c r="D11" s="210">
        <v>7</v>
      </c>
      <c r="E11" s="210">
        <v>14</v>
      </c>
      <c r="F11" s="210">
        <v>24</v>
      </c>
      <c r="G11" s="221">
        <v>34</v>
      </c>
      <c r="H11" s="221">
        <v>48</v>
      </c>
      <c r="I11" s="221">
        <v>58</v>
      </c>
      <c r="J11" s="221">
        <v>50</v>
      </c>
      <c r="K11" s="221">
        <v>46</v>
      </c>
      <c r="L11" s="221">
        <v>44</v>
      </c>
      <c r="M11" s="210">
        <v>46</v>
      </c>
      <c r="N11" s="210">
        <v>43</v>
      </c>
      <c r="O11" s="210">
        <v>47</v>
      </c>
      <c r="P11" s="221">
        <v>46</v>
      </c>
      <c r="Q11" s="221">
        <v>55</v>
      </c>
      <c r="R11" s="222">
        <v>61</v>
      </c>
      <c r="S11" s="222">
        <v>73</v>
      </c>
    </row>
    <row r="12" spans="1:49" s="1" customFormat="1" ht="12" customHeight="1" x14ac:dyDescent="0.2">
      <c r="A12" s="28" t="s">
        <v>154</v>
      </c>
      <c r="B12" s="28"/>
      <c r="C12" s="28"/>
      <c r="D12" s="28"/>
      <c r="E12" s="28"/>
      <c r="F12" s="28"/>
      <c r="G12" s="59"/>
      <c r="H12" s="59"/>
      <c r="I12" s="59"/>
      <c r="J12" s="59"/>
      <c r="K12" s="59"/>
      <c r="L12" s="59"/>
      <c r="M12" s="229"/>
      <c r="N12" s="229"/>
      <c r="O12" s="229"/>
      <c r="P12" s="229"/>
      <c r="Q12" s="229"/>
      <c r="R12" s="229"/>
      <c r="S12" s="229"/>
    </row>
    <row r="13" spans="1:49" s="1" customFormat="1" ht="12" customHeight="1" x14ac:dyDescent="0.2">
      <c r="A13" s="46" t="s">
        <v>155</v>
      </c>
      <c r="B13" s="60" t="s">
        <v>39</v>
      </c>
      <c r="C13" s="60" t="s">
        <v>39</v>
      </c>
      <c r="D13" s="60" t="s">
        <v>39</v>
      </c>
      <c r="E13" s="60" t="s">
        <v>39</v>
      </c>
      <c r="F13" s="60" t="s">
        <v>39</v>
      </c>
      <c r="G13" s="60" t="s">
        <v>39</v>
      </c>
      <c r="H13" s="60" t="s">
        <v>39</v>
      </c>
      <c r="I13" s="60" t="s">
        <v>39</v>
      </c>
      <c r="J13" s="60" t="s">
        <v>39</v>
      </c>
      <c r="K13" s="60" t="s">
        <v>39</v>
      </c>
      <c r="L13" s="60">
        <v>46018.745999999999</v>
      </c>
      <c r="M13" s="60">
        <v>61592.846849999987</v>
      </c>
      <c r="N13" s="60">
        <v>85018.818210000012</v>
      </c>
      <c r="O13" s="60">
        <v>128139.94054800001</v>
      </c>
      <c r="P13" s="60">
        <v>325144.53582319</v>
      </c>
      <c r="Q13" s="60">
        <v>650684.61770185991</v>
      </c>
      <c r="R13" s="60">
        <v>809109.38422341004</v>
      </c>
      <c r="S13" s="60">
        <v>1159635.9832528697</v>
      </c>
    </row>
    <row r="14" spans="1:49" s="1" customFormat="1" ht="12" customHeight="1" x14ac:dyDescent="0.2">
      <c r="A14" s="47" t="s">
        <v>156</v>
      </c>
      <c r="B14" s="61" t="s">
        <v>39</v>
      </c>
      <c r="C14" s="61" t="s">
        <v>39</v>
      </c>
      <c r="D14" s="61" t="s">
        <v>39</v>
      </c>
      <c r="E14" s="61" t="s">
        <v>39</v>
      </c>
      <c r="F14" s="61" t="s">
        <v>39</v>
      </c>
      <c r="G14" s="61" t="s">
        <v>39</v>
      </c>
      <c r="H14" s="61" t="s">
        <v>39</v>
      </c>
      <c r="I14" s="61" t="s">
        <v>39</v>
      </c>
      <c r="J14" s="61" t="s">
        <v>39</v>
      </c>
      <c r="K14" s="61" t="s">
        <v>39</v>
      </c>
      <c r="L14" s="61" t="s">
        <v>39</v>
      </c>
      <c r="M14" s="102">
        <v>33.842949240728998</v>
      </c>
      <c r="N14" s="102">
        <v>38.033590843836798</v>
      </c>
      <c r="O14" s="102">
        <v>50.7195033357075</v>
      </c>
      <c r="P14" s="102">
        <v>153.74175642089801</v>
      </c>
      <c r="Q14" s="102">
        <v>100.12165237668199</v>
      </c>
      <c r="R14" s="102">
        <v>24.347396912668302</v>
      </c>
      <c r="S14" s="102">
        <v>43.322522994328899</v>
      </c>
    </row>
    <row r="15" spans="1:49" s="1" customFormat="1" ht="12" customHeight="1" x14ac:dyDescent="0.2">
      <c r="A15" s="47" t="s">
        <v>157</v>
      </c>
      <c r="B15" s="61" t="s">
        <v>39</v>
      </c>
      <c r="C15" s="61" t="s">
        <v>39</v>
      </c>
      <c r="D15" s="61" t="s">
        <v>39</v>
      </c>
      <c r="E15" s="61" t="s">
        <v>39</v>
      </c>
      <c r="F15" s="61" t="s">
        <v>39</v>
      </c>
      <c r="G15" s="61" t="s">
        <v>39</v>
      </c>
      <c r="H15" s="61" t="s">
        <v>39</v>
      </c>
      <c r="I15" s="61" t="s">
        <v>39</v>
      </c>
      <c r="J15" s="61" t="s">
        <v>39</v>
      </c>
      <c r="K15" s="61" t="s">
        <v>39</v>
      </c>
      <c r="L15" s="223">
        <v>2.4631413726640398E-2</v>
      </c>
      <c r="M15" s="223">
        <v>2.7825884269693301E-2</v>
      </c>
      <c r="N15" s="223">
        <v>3.3285646581251299E-2</v>
      </c>
      <c r="O15" s="223">
        <v>4.03620404344813E-2</v>
      </c>
      <c r="P15" s="223">
        <v>7.6553456935187794E-2</v>
      </c>
      <c r="Q15" s="223">
        <v>0.122911825945536</v>
      </c>
      <c r="R15" s="223">
        <v>0.13436047729886999</v>
      </c>
      <c r="S15" s="223">
        <v>0.157862161129841</v>
      </c>
    </row>
    <row r="16" spans="1:49" s="1" customFormat="1" ht="12" customHeight="1" x14ac:dyDescent="0.2">
      <c r="A16" s="47" t="s">
        <v>158</v>
      </c>
      <c r="B16" s="61" t="s">
        <v>39</v>
      </c>
      <c r="C16" s="61" t="s">
        <v>39</v>
      </c>
      <c r="D16" s="61" t="s">
        <v>39</v>
      </c>
      <c r="E16" s="61" t="s">
        <v>39</v>
      </c>
      <c r="F16" s="61" t="s">
        <v>39</v>
      </c>
      <c r="G16" s="61" t="s">
        <v>39</v>
      </c>
      <c r="H16" s="61" t="s">
        <v>39</v>
      </c>
      <c r="I16" s="61" t="s">
        <v>39</v>
      </c>
      <c r="J16" s="61" t="s">
        <v>39</v>
      </c>
      <c r="K16" s="61" t="s">
        <v>39</v>
      </c>
      <c r="L16" s="102">
        <v>65.099999999999994</v>
      </c>
      <c r="M16" s="102">
        <v>63.6</v>
      </c>
      <c r="N16" s="102">
        <v>62.17</v>
      </c>
      <c r="O16" s="102">
        <v>62.04</v>
      </c>
      <c r="P16" s="102">
        <v>60.27</v>
      </c>
      <c r="Q16" s="102">
        <v>61.75</v>
      </c>
      <c r="R16" s="102">
        <v>61.47</v>
      </c>
      <c r="S16" s="102">
        <v>65.47</v>
      </c>
    </row>
    <row r="17" spans="1:19" s="1" customFormat="1" ht="12" customHeight="1" x14ac:dyDescent="0.2">
      <c r="A17" s="47" t="s">
        <v>94</v>
      </c>
      <c r="B17" s="61" t="s">
        <v>39</v>
      </c>
      <c r="C17" s="61" t="s">
        <v>39</v>
      </c>
      <c r="D17" s="61" t="s">
        <v>39</v>
      </c>
      <c r="E17" s="61" t="s">
        <v>39</v>
      </c>
      <c r="F17" s="61" t="s">
        <v>39</v>
      </c>
      <c r="G17" s="61" t="s">
        <v>39</v>
      </c>
      <c r="H17" s="61" t="s">
        <v>39</v>
      </c>
      <c r="I17" s="61" t="s">
        <v>39</v>
      </c>
      <c r="J17" s="61" t="s">
        <v>39</v>
      </c>
      <c r="K17" s="61" t="s">
        <v>39</v>
      </c>
      <c r="L17" s="61">
        <v>949.77800000000002</v>
      </c>
      <c r="M17" s="61">
        <v>981.66899999999998</v>
      </c>
      <c r="N17" s="61">
        <v>1750.3219999999999</v>
      </c>
      <c r="O17" s="61">
        <v>2126.1039999999998</v>
      </c>
      <c r="P17" s="61">
        <v>5697.2550000000001</v>
      </c>
      <c r="Q17" s="61">
        <v>17801.182000000001</v>
      </c>
      <c r="R17" s="61">
        <v>143659.3408795899</v>
      </c>
      <c r="S17" s="61">
        <v>53814.691864100016</v>
      </c>
    </row>
    <row r="18" spans="1:19" s="1" customFormat="1" ht="12" customHeight="1" x14ac:dyDescent="0.2">
      <c r="A18" s="47" t="s">
        <v>95</v>
      </c>
      <c r="B18" s="61" t="s">
        <v>39</v>
      </c>
      <c r="C18" s="61" t="s">
        <v>39</v>
      </c>
      <c r="D18" s="61" t="s">
        <v>39</v>
      </c>
      <c r="E18" s="61" t="s">
        <v>39</v>
      </c>
      <c r="F18" s="61" t="s">
        <v>39</v>
      </c>
      <c r="G18" s="61" t="s">
        <v>39</v>
      </c>
      <c r="H18" s="61" t="s">
        <v>39</v>
      </c>
      <c r="I18" s="61" t="s">
        <v>39</v>
      </c>
      <c r="J18" s="61" t="s">
        <v>39</v>
      </c>
      <c r="K18" s="61" t="s">
        <v>39</v>
      </c>
      <c r="L18" s="102">
        <v>2.0638937010582601</v>
      </c>
      <c r="M18" s="102">
        <v>1.5938035830535699</v>
      </c>
      <c r="N18" s="102">
        <v>2.0587465655857899</v>
      </c>
      <c r="O18" s="102">
        <v>1.65920476543657</v>
      </c>
      <c r="P18" s="102">
        <v>1.7522222803393801</v>
      </c>
      <c r="Q18" s="102">
        <v>2.7357619214776601</v>
      </c>
      <c r="R18" s="102">
        <v>17.755243441833901</v>
      </c>
      <c r="S18" s="102">
        <v>4.6406538466619196</v>
      </c>
    </row>
    <row r="19" spans="1:19" s="1" customFormat="1" ht="12" customHeight="1" x14ac:dyDescent="0.2">
      <c r="A19" s="47" t="s">
        <v>159</v>
      </c>
      <c r="B19" s="61" t="s">
        <v>39</v>
      </c>
      <c r="C19" s="61" t="s">
        <v>39</v>
      </c>
      <c r="D19" s="61" t="s">
        <v>39</v>
      </c>
      <c r="E19" s="61" t="s">
        <v>39</v>
      </c>
      <c r="F19" s="61" t="s">
        <v>39</v>
      </c>
      <c r="G19" s="61" t="s">
        <v>39</v>
      </c>
      <c r="H19" s="61" t="s">
        <v>39</v>
      </c>
      <c r="I19" s="61" t="s">
        <v>39</v>
      </c>
      <c r="J19" s="61" t="s">
        <v>39</v>
      </c>
      <c r="K19" s="61" t="s">
        <v>39</v>
      </c>
      <c r="L19" s="61" t="s">
        <v>39</v>
      </c>
      <c r="M19" s="61" t="s">
        <v>39</v>
      </c>
      <c r="N19" s="61" t="s">
        <v>39</v>
      </c>
      <c r="O19" s="61" t="s">
        <v>39</v>
      </c>
      <c r="P19" s="61" t="s">
        <v>39</v>
      </c>
      <c r="Q19" s="61" t="s">
        <v>39</v>
      </c>
      <c r="R19" s="61" t="s">
        <v>39</v>
      </c>
      <c r="S19" s="61" t="s">
        <v>39</v>
      </c>
    </row>
    <row r="20" spans="1:19" s="1" customFormat="1" ht="12" customHeight="1" x14ac:dyDescent="0.2">
      <c r="A20" s="48" t="s">
        <v>160</v>
      </c>
      <c r="B20" s="63" t="s">
        <v>39</v>
      </c>
      <c r="C20" s="63" t="s">
        <v>39</v>
      </c>
      <c r="D20" s="63" t="s">
        <v>39</v>
      </c>
      <c r="E20" s="63" t="s">
        <v>39</v>
      </c>
      <c r="F20" s="63" t="s">
        <v>39</v>
      </c>
      <c r="G20" s="63" t="s">
        <v>39</v>
      </c>
      <c r="H20" s="63" t="s">
        <v>39</v>
      </c>
      <c r="I20" s="63" t="s">
        <v>39</v>
      </c>
      <c r="J20" s="63" t="s">
        <v>39</v>
      </c>
      <c r="K20" s="63" t="s">
        <v>39</v>
      </c>
      <c r="L20" s="63">
        <v>17973</v>
      </c>
      <c r="M20" s="63">
        <v>18705</v>
      </c>
      <c r="N20" s="63">
        <v>21047</v>
      </c>
      <c r="O20" s="63">
        <v>25702</v>
      </c>
      <c r="P20" s="63">
        <v>43535</v>
      </c>
      <c r="Q20" s="63">
        <v>66651</v>
      </c>
      <c r="R20" s="63">
        <v>85156</v>
      </c>
      <c r="S20" s="63">
        <v>112382</v>
      </c>
    </row>
    <row r="21" spans="1:19" ht="12" customHeight="1" x14ac:dyDescent="0.2">
      <c r="A21" s="28" t="s">
        <v>161</v>
      </c>
      <c r="B21" s="28"/>
      <c r="C21" s="28"/>
      <c r="D21" s="28"/>
      <c r="E21" s="28"/>
      <c r="F21" s="28"/>
      <c r="G21" s="64"/>
      <c r="H21" s="64"/>
      <c r="I21" s="64"/>
      <c r="J21" s="64"/>
      <c r="K21" s="64"/>
      <c r="L21" s="66"/>
      <c r="M21" s="229"/>
      <c r="N21" s="229"/>
      <c r="O21" s="229"/>
      <c r="P21" s="229"/>
      <c r="Q21" s="229"/>
      <c r="R21" s="229"/>
      <c r="S21" s="229"/>
    </row>
    <row r="22" spans="1:19" s="1" customFormat="1" ht="12" customHeight="1" x14ac:dyDescent="0.2">
      <c r="A22" s="46" t="s">
        <v>155</v>
      </c>
      <c r="B22" s="60" t="s">
        <v>39</v>
      </c>
      <c r="C22" s="60" t="s">
        <v>39</v>
      </c>
      <c r="D22" s="60" t="s">
        <v>39</v>
      </c>
      <c r="E22" s="60" t="s">
        <v>39</v>
      </c>
      <c r="F22" s="60" t="s">
        <v>39</v>
      </c>
      <c r="G22" s="60" t="s">
        <v>39</v>
      </c>
      <c r="H22" s="60" t="s">
        <v>39</v>
      </c>
      <c r="I22" s="60" t="s">
        <v>39</v>
      </c>
      <c r="J22" s="60" t="s">
        <v>39</v>
      </c>
      <c r="K22" s="60" t="s">
        <v>39</v>
      </c>
      <c r="L22" s="60">
        <v>23924.753000000001</v>
      </c>
      <c r="M22" s="60">
        <v>52476.546000000002</v>
      </c>
      <c r="N22" s="60">
        <v>54610.487799999995</v>
      </c>
      <c r="O22" s="60">
        <v>65124.794999999998</v>
      </c>
      <c r="P22" s="60">
        <v>86288.337759999995</v>
      </c>
      <c r="Q22" s="60">
        <v>105013.63151000001</v>
      </c>
      <c r="R22" s="60">
        <v>125642.44253459001</v>
      </c>
      <c r="S22" s="60">
        <v>175536.33957524001</v>
      </c>
    </row>
    <row r="23" spans="1:19" s="1" customFormat="1" ht="12" customHeight="1" x14ac:dyDescent="0.2">
      <c r="A23" s="47" t="s">
        <v>156</v>
      </c>
      <c r="B23" s="61" t="s">
        <v>39</v>
      </c>
      <c r="C23" s="61" t="s">
        <v>39</v>
      </c>
      <c r="D23" s="61" t="s">
        <v>39</v>
      </c>
      <c r="E23" s="61" t="s">
        <v>39</v>
      </c>
      <c r="F23" s="61" t="s">
        <v>39</v>
      </c>
      <c r="G23" s="61" t="s">
        <v>39</v>
      </c>
      <c r="H23" s="61" t="s">
        <v>39</v>
      </c>
      <c r="I23" s="61" t="s">
        <v>39</v>
      </c>
      <c r="J23" s="61" t="s">
        <v>39</v>
      </c>
      <c r="K23" s="61" t="s">
        <v>39</v>
      </c>
      <c r="L23" s="61" t="s">
        <v>39</v>
      </c>
      <c r="M23" s="102">
        <v>119.33996977941599</v>
      </c>
      <c r="N23" s="102">
        <v>4.0664677130236404</v>
      </c>
      <c r="O23" s="102">
        <v>19.253274642970698</v>
      </c>
      <c r="P23" s="102">
        <v>32.496904996015701</v>
      </c>
      <c r="Q23" s="102">
        <v>21.700839575890399</v>
      </c>
      <c r="R23" s="102">
        <v>19.643936437552501</v>
      </c>
      <c r="S23" s="102">
        <v>39.711021239430302</v>
      </c>
    </row>
    <row r="24" spans="1:19" s="1" customFormat="1" ht="12" customHeight="1" x14ac:dyDescent="0.2">
      <c r="A24" s="47" t="s">
        <v>157</v>
      </c>
      <c r="B24" s="62" t="s">
        <v>39</v>
      </c>
      <c r="C24" s="62" t="s">
        <v>39</v>
      </c>
      <c r="D24" s="62" t="s">
        <v>39</v>
      </c>
      <c r="E24" s="62" t="s">
        <v>39</v>
      </c>
      <c r="F24" s="62" t="s">
        <v>39</v>
      </c>
      <c r="G24" s="62" t="s">
        <v>39</v>
      </c>
      <c r="H24" s="62" t="s">
        <v>39</v>
      </c>
      <c r="I24" s="62" t="s">
        <v>39</v>
      </c>
      <c r="J24" s="62" t="s">
        <v>39</v>
      </c>
      <c r="K24" s="62" t="s">
        <v>39</v>
      </c>
      <c r="L24" s="224">
        <v>1.28056616199555E-2</v>
      </c>
      <c r="M24" s="224">
        <v>2.3707400624383299E-2</v>
      </c>
      <c r="N24" s="224">
        <v>2.13805065138712E-2</v>
      </c>
      <c r="O24" s="224">
        <v>2.0513273206121601E-2</v>
      </c>
      <c r="P24" s="224">
        <v>2.03161050576941E-2</v>
      </c>
      <c r="Q24" s="224">
        <v>1.9836671786791601E-2</v>
      </c>
      <c r="R24" s="224">
        <v>2.08641487505998E-2</v>
      </c>
      <c r="S24" s="224">
        <v>2.3895900370768799E-2</v>
      </c>
    </row>
    <row r="25" spans="1:19" s="1" customFormat="1" ht="12" customHeight="1" x14ac:dyDescent="0.2">
      <c r="A25" s="47" t="s">
        <v>162</v>
      </c>
      <c r="B25" s="62" t="s">
        <v>39</v>
      </c>
      <c r="C25" s="62" t="s">
        <v>39</v>
      </c>
      <c r="D25" s="62" t="s">
        <v>39</v>
      </c>
      <c r="E25" s="62" t="s">
        <v>39</v>
      </c>
      <c r="F25" s="62" t="s">
        <v>39</v>
      </c>
      <c r="G25" s="62" t="s">
        <v>39</v>
      </c>
      <c r="H25" s="62" t="s">
        <v>39</v>
      </c>
      <c r="I25" s="62" t="s">
        <v>39</v>
      </c>
      <c r="J25" s="62" t="s">
        <v>39</v>
      </c>
      <c r="K25" s="62" t="s">
        <v>39</v>
      </c>
      <c r="L25" s="225">
        <v>164.98</v>
      </c>
      <c r="M25" s="225">
        <v>153.6</v>
      </c>
      <c r="N25" s="225">
        <v>149.1</v>
      </c>
      <c r="O25" s="225">
        <v>151.6</v>
      </c>
      <c r="P25" s="225">
        <v>145.87</v>
      </c>
      <c r="Q25" s="225">
        <v>140.51</v>
      </c>
      <c r="R25" s="102">
        <v>106.09</v>
      </c>
      <c r="S25" s="102">
        <v>103.95</v>
      </c>
    </row>
    <row r="26" spans="1:19" s="1" customFormat="1" ht="12" customHeight="1" x14ac:dyDescent="0.2">
      <c r="A26" s="47" t="s">
        <v>163</v>
      </c>
      <c r="B26" s="62" t="s">
        <v>39</v>
      </c>
      <c r="C26" s="62" t="s">
        <v>39</v>
      </c>
      <c r="D26" s="62" t="s">
        <v>39</v>
      </c>
      <c r="E26" s="62" t="s">
        <v>39</v>
      </c>
      <c r="F26" s="62" t="s">
        <v>39</v>
      </c>
      <c r="G26" s="62" t="s">
        <v>39</v>
      </c>
      <c r="H26" s="62" t="s">
        <v>39</v>
      </c>
      <c r="I26" s="62" t="s">
        <v>39</v>
      </c>
      <c r="J26" s="62" t="s">
        <v>39</v>
      </c>
      <c r="K26" s="62" t="s">
        <v>39</v>
      </c>
      <c r="L26" s="62">
        <v>2143</v>
      </c>
      <c r="M26" s="62">
        <v>4215</v>
      </c>
      <c r="N26" s="62">
        <v>7277.1660000000002</v>
      </c>
      <c r="O26" s="62">
        <v>12347</v>
      </c>
      <c r="P26" s="62">
        <v>25222.528590399997</v>
      </c>
      <c r="Q26" s="62">
        <v>33340.329318124997</v>
      </c>
      <c r="R26" s="61">
        <v>41713.099793649999</v>
      </c>
      <c r="S26" s="61">
        <v>59447.842872899979</v>
      </c>
    </row>
    <row r="27" spans="1:19" s="1" customFormat="1" ht="12" customHeight="1" x14ac:dyDescent="0.2">
      <c r="A27" s="47" t="s">
        <v>164</v>
      </c>
      <c r="B27" s="62" t="s">
        <v>39</v>
      </c>
      <c r="C27" s="62" t="s">
        <v>39</v>
      </c>
      <c r="D27" s="62" t="s">
        <v>39</v>
      </c>
      <c r="E27" s="62" t="s">
        <v>39</v>
      </c>
      <c r="F27" s="62" t="s">
        <v>39</v>
      </c>
      <c r="G27" s="62" t="s">
        <v>39</v>
      </c>
      <c r="H27" s="62" t="s">
        <v>39</v>
      </c>
      <c r="I27" s="62" t="s">
        <v>39</v>
      </c>
      <c r="J27" s="62" t="s">
        <v>39</v>
      </c>
      <c r="K27" s="62" t="s">
        <v>39</v>
      </c>
      <c r="L27" s="102">
        <v>8.9572502587591991</v>
      </c>
      <c r="M27" s="102">
        <v>8.0321597385620596</v>
      </c>
      <c r="N27" s="102">
        <v>13.325583222496</v>
      </c>
      <c r="O27" s="102">
        <v>18.9589848229081</v>
      </c>
      <c r="P27" s="102">
        <v>29.230518567356398</v>
      </c>
      <c r="Q27" s="102">
        <v>31.7485728649905</v>
      </c>
      <c r="R27" s="102">
        <v>33.199847879562</v>
      </c>
      <c r="S27" s="102">
        <v>33.8664022599257</v>
      </c>
    </row>
    <row r="28" spans="1:19" s="1" customFormat="1" ht="12" customHeight="1" x14ac:dyDescent="0.2">
      <c r="A28" s="48" t="s">
        <v>160</v>
      </c>
      <c r="B28" s="63" t="s">
        <v>39</v>
      </c>
      <c r="C28" s="63" t="s">
        <v>39</v>
      </c>
      <c r="D28" s="63" t="s">
        <v>39</v>
      </c>
      <c r="E28" s="63" t="s">
        <v>39</v>
      </c>
      <c r="F28" s="63" t="s">
        <v>39</v>
      </c>
      <c r="G28" s="63" t="s">
        <v>39</v>
      </c>
      <c r="H28" s="63" t="s">
        <v>39</v>
      </c>
      <c r="I28" s="63" t="s">
        <v>39</v>
      </c>
      <c r="J28" s="63" t="s">
        <v>39</v>
      </c>
      <c r="K28" s="63" t="s">
        <v>39</v>
      </c>
      <c r="L28" s="63">
        <v>43474</v>
      </c>
      <c r="M28" s="63">
        <v>46291</v>
      </c>
      <c r="N28" s="63">
        <v>51350</v>
      </c>
      <c r="O28" s="63">
        <v>52635</v>
      </c>
      <c r="P28" s="63">
        <v>54189</v>
      </c>
      <c r="Q28" s="63">
        <v>55247</v>
      </c>
      <c r="R28" s="63">
        <v>57730</v>
      </c>
      <c r="S28" s="63">
        <v>69483</v>
      </c>
    </row>
    <row r="29" spans="1:19" s="1" customFormat="1" ht="12" customHeight="1" x14ac:dyDescent="0.2">
      <c r="A29" s="12" t="s">
        <v>291</v>
      </c>
      <c r="B29" s="226"/>
      <c r="C29" s="226"/>
      <c r="D29" s="226"/>
      <c r="E29" s="226"/>
      <c r="F29" s="226"/>
      <c r="G29" s="226"/>
      <c r="H29" s="226"/>
      <c r="I29" s="226"/>
      <c r="J29" s="226"/>
      <c r="K29" s="226"/>
      <c r="L29" s="226"/>
      <c r="M29" s="226"/>
      <c r="N29" s="226"/>
      <c r="O29" s="226"/>
      <c r="P29" s="226"/>
      <c r="Q29" s="226"/>
      <c r="R29" s="226"/>
      <c r="S29" s="226"/>
    </row>
    <row r="30" spans="1:19" s="1" customFormat="1" ht="12" customHeight="1" x14ac:dyDescent="0.2">
      <c r="A30" s="12" t="s">
        <v>165</v>
      </c>
      <c r="B30" s="226"/>
      <c r="C30" s="226"/>
      <c r="D30" s="226"/>
      <c r="E30" s="226"/>
      <c r="F30" s="226"/>
      <c r="G30" s="226"/>
      <c r="H30" s="226"/>
      <c r="I30" s="226"/>
      <c r="J30" s="226"/>
      <c r="K30" s="226"/>
      <c r="L30" s="226"/>
      <c r="M30" s="226"/>
      <c r="N30" s="226"/>
      <c r="O30" s="226"/>
      <c r="P30" s="226"/>
      <c r="Q30" s="226"/>
      <c r="R30" s="226"/>
      <c r="S30" s="226"/>
    </row>
    <row r="31" spans="1:19" s="1" customFormat="1" ht="12" customHeight="1" x14ac:dyDescent="0.2">
      <c r="A31" s="1" t="s">
        <v>421</v>
      </c>
      <c r="B31" s="4"/>
      <c r="C31" s="4"/>
      <c r="D31" s="4"/>
      <c r="E31" s="4"/>
      <c r="F31" s="4"/>
      <c r="G31" s="13"/>
      <c r="H31" s="13"/>
      <c r="I31" s="13"/>
      <c r="J31" s="13"/>
      <c r="K31" s="13"/>
      <c r="L31" s="14"/>
      <c r="M31" s="14"/>
      <c r="N31" s="14"/>
      <c r="O31" s="14"/>
      <c r="P31" s="14"/>
      <c r="Q31" s="14"/>
      <c r="R31" s="14"/>
      <c r="S31" s="11"/>
    </row>
    <row r="32" spans="1:19" ht="12" customHeight="1" x14ac:dyDescent="0.2">
      <c r="A32" s="9"/>
      <c r="B32" s="9"/>
      <c r="C32" s="9"/>
      <c r="D32" s="9"/>
      <c r="E32" s="9"/>
      <c r="F32" s="9"/>
      <c r="G32" s="9"/>
      <c r="H32" s="9"/>
      <c r="I32" s="9"/>
      <c r="J32" s="9"/>
      <c r="K32" s="9"/>
      <c r="L32" s="9"/>
      <c r="M32" s="9"/>
      <c r="N32" s="9"/>
      <c r="O32" s="9"/>
      <c r="P32" s="9"/>
      <c r="Q32" s="9"/>
      <c r="R32" s="9"/>
    </row>
    <row r="33" spans="1:18" ht="11.25" customHeight="1" x14ac:dyDescent="0.2">
      <c r="A33" s="15"/>
      <c r="B33" s="15"/>
      <c r="C33" s="15"/>
      <c r="D33" s="15"/>
      <c r="E33" s="15"/>
      <c r="F33" s="15"/>
      <c r="G33" s="15"/>
      <c r="H33" s="15"/>
      <c r="I33" s="15"/>
      <c r="J33" s="15"/>
      <c r="K33" s="15"/>
      <c r="L33" s="15"/>
      <c r="M33" s="15"/>
      <c r="N33" s="15"/>
      <c r="O33" s="15"/>
      <c r="P33" s="15"/>
      <c r="Q33" s="15"/>
      <c r="R33" s="15"/>
    </row>
  </sheetData>
  <pageMargins left="0.25" right="0.25" top="0.75" bottom="0.75" header="0.3" footer="0.3"/>
  <pageSetup scale="6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FACFE-F7C7-4DCC-BEFB-CB052EC18D11}">
  <sheetPr>
    <pageSetUpPr fitToPage="1"/>
  </sheetPr>
  <dimension ref="A1:S20"/>
  <sheetViews>
    <sheetView zoomScaleNormal="100" workbookViewId="0">
      <selection activeCell="A4" sqref="A4"/>
    </sheetView>
  </sheetViews>
  <sheetFormatPr defaultColWidth="8.7109375" defaultRowHeight="11.25" x14ac:dyDescent="0.2"/>
  <cols>
    <col min="1" max="1" width="24.28515625" style="4" customWidth="1"/>
    <col min="2" max="13" width="9.7109375" style="4" customWidth="1"/>
    <col min="14" max="16384" width="8.7109375" style="4"/>
  </cols>
  <sheetData>
    <row r="1" spans="1:19" s="20" customFormat="1" ht="18" customHeight="1" x14ac:dyDescent="0.2">
      <c r="A1" s="109" t="s">
        <v>0</v>
      </c>
      <c r="B1" s="109"/>
      <c r="C1" s="109"/>
      <c r="D1" s="109"/>
      <c r="E1" s="110"/>
      <c r="F1" s="110"/>
      <c r="G1" s="110"/>
      <c r="H1" s="110"/>
      <c r="I1" s="110"/>
      <c r="J1" s="110"/>
      <c r="K1" s="110"/>
      <c r="L1" s="110"/>
      <c r="M1" s="110"/>
    </row>
    <row r="2" spans="1:19" ht="18" customHeight="1" x14ac:dyDescent="0.25">
      <c r="A2" s="106" t="s">
        <v>1</v>
      </c>
      <c r="B2" s="111"/>
      <c r="C2" s="111"/>
      <c r="D2" s="111"/>
      <c r="E2" s="111"/>
      <c r="F2" s="111"/>
      <c r="G2" s="111"/>
      <c r="H2" s="111"/>
      <c r="I2" s="111"/>
      <c r="J2" s="111"/>
      <c r="K2" s="111"/>
      <c r="L2" s="111"/>
      <c r="M2" s="111"/>
      <c r="N2" s="32"/>
      <c r="O2" s="32"/>
      <c r="P2" s="32"/>
      <c r="Q2" s="32"/>
      <c r="R2" s="32"/>
      <c r="S2" s="32"/>
    </row>
    <row r="3" spans="1:19" ht="12" customHeight="1" x14ac:dyDescent="0.25">
      <c r="A3" s="106"/>
      <c r="B3" s="111"/>
      <c r="C3" s="111"/>
      <c r="D3" s="111"/>
      <c r="E3" s="111"/>
      <c r="F3" s="111"/>
      <c r="G3" s="111"/>
      <c r="H3" s="111"/>
      <c r="I3" s="111"/>
      <c r="J3" s="111"/>
      <c r="K3" s="111"/>
      <c r="L3" s="111"/>
      <c r="M3" s="111"/>
      <c r="N3" s="32"/>
      <c r="O3" s="32"/>
      <c r="P3" s="32"/>
      <c r="Q3" s="32"/>
      <c r="R3" s="32"/>
      <c r="S3" s="32"/>
    </row>
    <row r="4" spans="1:19" ht="12" customHeight="1" x14ac:dyDescent="0.2">
      <c r="A4" s="241" t="s">
        <v>166</v>
      </c>
      <c r="B4" s="158"/>
      <c r="C4" s="158"/>
      <c r="D4" s="158"/>
      <c r="E4" s="158"/>
      <c r="F4" s="158"/>
      <c r="G4" s="158"/>
      <c r="H4" s="158"/>
      <c r="I4" s="158"/>
      <c r="J4" s="158"/>
      <c r="K4" s="158"/>
      <c r="L4" s="158"/>
      <c r="M4" s="158"/>
    </row>
    <row r="5" spans="1:19" ht="12" customHeight="1" x14ac:dyDescent="0.2">
      <c r="A5" s="113" t="s">
        <v>34</v>
      </c>
      <c r="B5" s="158"/>
      <c r="C5" s="158"/>
      <c r="D5" s="158"/>
      <c r="E5" s="158"/>
      <c r="F5" s="158"/>
      <c r="G5" s="158"/>
      <c r="H5" s="158"/>
      <c r="I5" s="158"/>
      <c r="J5" s="158"/>
      <c r="K5" s="158"/>
      <c r="L5" s="158"/>
      <c r="M5" s="158"/>
    </row>
    <row r="6" spans="1:19" s="16" customFormat="1" ht="12" customHeight="1" thickBot="1" x14ac:dyDescent="0.25">
      <c r="A6" s="350" t="s">
        <v>2</v>
      </c>
      <c r="B6" s="351">
        <v>2010</v>
      </c>
      <c r="C6" s="351">
        <v>2011</v>
      </c>
      <c r="D6" s="356">
        <v>2012</v>
      </c>
      <c r="E6" s="351">
        <v>2013</v>
      </c>
      <c r="F6" s="351">
        <v>2014</v>
      </c>
      <c r="G6" s="351">
        <v>2015</v>
      </c>
      <c r="H6" s="351">
        <v>2016</v>
      </c>
      <c r="I6" s="351">
        <v>2017</v>
      </c>
      <c r="J6" s="351">
        <v>2018</v>
      </c>
      <c r="K6" s="351">
        <v>2019</v>
      </c>
      <c r="L6" s="351">
        <v>2020</v>
      </c>
      <c r="M6" s="351">
        <v>2021</v>
      </c>
    </row>
    <row r="7" spans="1:19" s="16" customFormat="1" ht="12" customHeight="1" thickTop="1" x14ac:dyDescent="0.2">
      <c r="A7" s="190" t="s">
        <v>167</v>
      </c>
      <c r="B7" s="190"/>
      <c r="C7" s="190"/>
      <c r="D7" s="190"/>
      <c r="E7" s="190"/>
      <c r="F7" s="190"/>
      <c r="G7" s="190"/>
      <c r="H7" s="190"/>
      <c r="I7" s="190"/>
      <c r="J7" s="190"/>
      <c r="K7" s="190"/>
      <c r="L7" s="190"/>
      <c r="M7" s="190"/>
      <c r="N7" s="230"/>
    </row>
    <row r="8" spans="1:19" s="16" customFormat="1" ht="12" customHeight="1" x14ac:dyDescent="0.2">
      <c r="A8" s="98" t="s">
        <v>168</v>
      </c>
      <c r="B8" s="98"/>
      <c r="C8" s="231"/>
      <c r="D8" s="231"/>
      <c r="E8" s="231"/>
      <c r="F8" s="231"/>
      <c r="G8" s="231"/>
      <c r="H8" s="231"/>
      <c r="I8" s="231"/>
      <c r="J8" s="231"/>
      <c r="K8" s="231"/>
      <c r="L8" s="231"/>
      <c r="M8" s="231"/>
    </row>
    <row r="9" spans="1:19" s="16" customFormat="1" ht="12" customHeight="1" x14ac:dyDescent="0.2">
      <c r="A9" s="99" t="s">
        <v>169</v>
      </c>
      <c r="B9" s="232" t="s">
        <v>39</v>
      </c>
      <c r="C9" s="232">
        <v>1000</v>
      </c>
      <c r="D9" s="232">
        <v>1000.143361</v>
      </c>
      <c r="E9" s="232">
        <v>1000</v>
      </c>
      <c r="F9" s="232">
        <v>1000</v>
      </c>
      <c r="G9" s="232">
        <v>1000</v>
      </c>
      <c r="H9" s="232">
        <v>1000.88</v>
      </c>
      <c r="I9" s="232">
        <v>1001.7</v>
      </c>
      <c r="J9" s="232">
        <v>854.8</v>
      </c>
      <c r="K9" s="232">
        <v>641.97</v>
      </c>
      <c r="L9" s="232">
        <v>641.4</v>
      </c>
      <c r="M9" s="232">
        <v>1099.21</v>
      </c>
      <c r="N9" s="233"/>
    </row>
    <row r="10" spans="1:19" s="16" customFormat="1" ht="12" customHeight="1" x14ac:dyDescent="0.2">
      <c r="A10" s="100" t="s">
        <v>170</v>
      </c>
      <c r="B10" s="73">
        <v>4746600</v>
      </c>
      <c r="C10" s="155">
        <v>5255500</v>
      </c>
      <c r="D10" s="155">
        <v>5448900</v>
      </c>
      <c r="E10" s="155">
        <v>6320000</v>
      </c>
      <c r="F10" s="155">
        <v>7018800</v>
      </c>
      <c r="G10" s="155">
        <v>8436300</v>
      </c>
      <c r="H10" s="155">
        <v>7963460</v>
      </c>
      <c r="I10" s="73">
        <v>14817700</v>
      </c>
      <c r="J10" s="73">
        <v>21594400</v>
      </c>
      <c r="K10" s="73">
        <v>52405271</v>
      </c>
      <c r="L10" s="73">
        <v>54794500</v>
      </c>
      <c r="M10" s="73">
        <v>56197495</v>
      </c>
      <c r="N10" s="233"/>
    </row>
    <row r="11" spans="1:19" s="16" customFormat="1" ht="12" customHeight="1" x14ac:dyDescent="0.2">
      <c r="A11" s="100" t="s">
        <v>171</v>
      </c>
      <c r="B11" s="154" t="s">
        <v>39</v>
      </c>
      <c r="C11" s="65">
        <v>10.721358446045581</v>
      </c>
      <c r="D11" s="65">
        <v>3.6799543335553162</v>
      </c>
      <c r="E11" s="65">
        <v>15.986712914533214</v>
      </c>
      <c r="F11" s="65">
        <v>11.056962025316459</v>
      </c>
      <c r="G11" s="65">
        <v>20.195759958967333</v>
      </c>
      <c r="H11" s="65">
        <v>-5.6048267605466773</v>
      </c>
      <c r="I11" s="65">
        <v>86.071129885753194</v>
      </c>
      <c r="J11" s="65">
        <v>45.733818338878507</v>
      </c>
      <c r="K11" s="65">
        <v>142.67991238469233</v>
      </c>
      <c r="L11" s="65">
        <v>4.5591387171721705</v>
      </c>
      <c r="M11" s="65">
        <v>2.5604668351750681</v>
      </c>
      <c r="N11" s="233"/>
    </row>
    <row r="12" spans="1:19" s="16" customFormat="1" ht="12" customHeight="1" x14ac:dyDescent="0.2">
      <c r="A12" s="100" t="s">
        <v>172</v>
      </c>
      <c r="B12" s="234">
        <v>64378</v>
      </c>
      <c r="C12" s="234">
        <v>213100</v>
      </c>
      <c r="D12" s="234">
        <v>170700</v>
      </c>
      <c r="E12" s="234">
        <v>93200</v>
      </c>
      <c r="F12" s="234">
        <v>97600</v>
      </c>
      <c r="G12" s="234">
        <v>161049</v>
      </c>
      <c r="H12" s="234">
        <v>38440</v>
      </c>
      <c r="I12" s="234">
        <v>298550</v>
      </c>
      <c r="J12" s="234">
        <v>687300</v>
      </c>
      <c r="K12" s="234">
        <v>438820</v>
      </c>
      <c r="L12" s="234">
        <v>578150</v>
      </c>
      <c r="M12" s="234">
        <v>1260510</v>
      </c>
      <c r="N12" s="233"/>
    </row>
    <row r="13" spans="1:19" s="16" customFormat="1" ht="12" customHeight="1" x14ac:dyDescent="0.2">
      <c r="A13" s="100" t="s">
        <v>173</v>
      </c>
      <c r="B13" s="235">
        <v>179.4</v>
      </c>
      <c r="C13" s="235">
        <v>109</v>
      </c>
      <c r="D13" s="234">
        <v>228</v>
      </c>
      <c r="E13" s="234">
        <v>122.1</v>
      </c>
      <c r="F13" s="234">
        <v>178.3</v>
      </c>
      <c r="G13" s="234">
        <v>357.02</v>
      </c>
      <c r="H13" s="234">
        <v>469.11</v>
      </c>
      <c r="I13" s="235">
        <v>1551.67</v>
      </c>
      <c r="J13" s="235">
        <v>10062.65</v>
      </c>
      <c r="K13" s="235">
        <v>8110.9</v>
      </c>
      <c r="L13" s="236">
        <v>99077.05</v>
      </c>
      <c r="M13" s="236">
        <v>1416.19</v>
      </c>
    </row>
    <row r="14" spans="1:19" s="16" customFormat="1" ht="12" customHeight="1" x14ac:dyDescent="0.2">
      <c r="A14" s="100" t="s">
        <v>174</v>
      </c>
      <c r="B14" s="61">
        <v>101</v>
      </c>
      <c r="C14" s="61">
        <v>108</v>
      </c>
      <c r="D14" s="61">
        <v>110</v>
      </c>
      <c r="E14" s="61">
        <v>135</v>
      </c>
      <c r="F14" s="61">
        <v>133</v>
      </c>
      <c r="G14" s="61">
        <v>259</v>
      </c>
      <c r="H14" s="61">
        <v>192</v>
      </c>
      <c r="I14" s="61">
        <v>189</v>
      </c>
      <c r="J14" s="61">
        <v>132</v>
      </c>
      <c r="K14" s="61">
        <v>112</v>
      </c>
      <c r="L14" s="73">
        <v>145</v>
      </c>
      <c r="M14" s="73">
        <v>139</v>
      </c>
    </row>
    <row r="15" spans="1:19" s="16" customFormat="1" ht="12" customHeight="1" x14ac:dyDescent="0.2">
      <c r="A15" s="100" t="s">
        <v>175</v>
      </c>
      <c r="B15" s="155" t="s">
        <v>39</v>
      </c>
      <c r="C15" s="155" t="s">
        <v>39</v>
      </c>
      <c r="D15" s="155" t="s">
        <v>39</v>
      </c>
      <c r="E15" s="155" t="s">
        <v>39</v>
      </c>
      <c r="F15" s="155" t="s">
        <v>39</v>
      </c>
      <c r="G15" s="155" t="s">
        <v>39</v>
      </c>
      <c r="H15" s="155" t="s">
        <v>39</v>
      </c>
      <c r="I15" s="155" t="s">
        <v>39</v>
      </c>
      <c r="J15" s="61">
        <v>1</v>
      </c>
      <c r="K15" s="61" t="s">
        <v>39</v>
      </c>
      <c r="L15" s="73">
        <v>1</v>
      </c>
      <c r="M15" s="73" t="s">
        <v>39</v>
      </c>
    </row>
    <row r="16" spans="1:19" s="16" customFormat="1" ht="12" customHeight="1" x14ac:dyDescent="0.2">
      <c r="A16" s="101" t="s">
        <v>176</v>
      </c>
      <c r="B16" s="242">
        <v>1</v>
      </c>
      <c r="C16" s="242">
        <v>1</v>
      </c>
      <c r="D16" s="242" t="s">
        <v>39</v>
      </c>
      <c r="E16" s="242">
        <v>37</v>
      </c>
      <c r="F16" s="242">
        <v>32</v>
      </c>
      <c r="G16" s="242">
        <v>2</v>
      </c>
      <c r="H16" s="242">
        <v>156</v>
      </c>
      <c r="I16" s="242">
        <v>26</v>
      </c>
      <c r="J16" s="242">
        <v>78</v>
      </c>
      <c r="K16" s="242">
        <v>45</v>
      </c>
      <c r="L16" s="242">
        <v>20</v>
      </c>
      <c r="M16" s="242">
        <v>21</v>
      </c>
    </row>
    <row r="17" spans="1:13" s="16" customFormat="1" ht="12" customHeight="1" x14ac:dyDescent="0.2">
      <c r="A17" s="237" t="s">
        <v>404</v>
      </c>
      <c r="B17" s="238"/>
      <c r="C17" s="238"/>
      <c r="D17" s="238"/>
      <c r="E17" s="238"/>
      <c r="F17" s="238"/>
      <c r="G17" s="238"/>
      <c r="H17" s="238"/>
      <c r="I17" s="238"/>
      <c r="J17" s="238"/>
      <c r="K17" s="238"/>
      <c r="L17" s="238"/>
      <c r="M17" s="238"/>
    </row>
    <row r="18" spans="1:13" ht="12" customHeight="1" x14ac:dyDescent="0.2">
      <c r="A18" s="156" t="s">
        <v>177</v>
      </c>
      <c r="B18" s="239"/>
      <c r="C18" s="239"/>
      <c r="D18" s="239"/>
      <c r="E18" s="239"/>
      <c r="F18" s="239"/>
      <c r="G18" s="239"/>
      <c r="H18" s="239"/>
      <c r="I18" s="239"/>
      <c r="J18" s="239"/>
      <c r="K18" s="239"/>
      <c r="L18" s="239"/>
      <c r="M18" s="239"/>
    </row>
    <row r="19" spans="1:13" ht="12" customHeight="1" x14ac:dyDescent="0.2">
      <c r="A19" s="240" t="s">
        <v>178</v>
      </c>
      <c r="B19" s="239"/>
      <c r="C19" s="239"/>
      <c r="D19" s="239"/>
      <c r="E19" s="239"/>
      <c r="F19" s="239"/>
      <c r="G19" s="239"/>
      <c r="H19" s="239"/>
      <c r="I19" s="239"/>
      <c r="J19" s="239"/>
      <c r="K19" s="239"/>
      <c r="L19" s="239"/>
      <c r="M19" s="239"/>
    </row>
    <row r="20" spans="1:13" ht="12" customHeight="1" x14ac:dyDescent="0.2"/>
  </sheetData>
  <pageMargins left="0.25" right="0.25" top="0.75" bottom="0.75" header="0.3" footer="0.3"/>
  <pageSetup scale="95" orientation="landscape"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D01F1-5B00-47DB-9668-AD46C439CB37}">
  <sheetPr>
    <pageSetUpPr fitToPage="1"/>
  </sheetPr>
  <dimension ref="A1:S88"/>
  <sheetViews>
    <sheetView workbookViewId="0">
      <selection activeCell="A4" sqref="A4"/>
    </sheetView>
  </sheetViews>
  <sheetFormatPr defaultColWidth="8.7109375" defaultRowHeight="11.25" x14ac:dyDescent="0.2"/>
  <cols>
    <col min="1" max="1" width="50.85546875" style="18" customWidth="1"/>
    <col min="2" max="2" width="16.7109375" style="17" customWidth="1"/>
    <col min="3" max="3" width="2.5703125" style="17" customWidth="1"/>
    <col min="4" max="4" width="121.28515625" style="18" customWidth="1"/>
    <col min="5" max="16384" width="8.7109375" style="1"/>
  </cols>
  <sheetData>
    <row r="1" spans="1:19" s="20" customFormat="1" ht="18" customHeight="1" x14ac:dyDescent="0.2">
      <c r="A1" s="109" t="s">
        <v>0</v>
      </c>
      <c r="B1" s="109"/>
      <c r="C1" s="109"/>
      <c r="D1" s="109"/>
      <c r="E1" s="110"/>
    </row>
    <row r="2" spans="1:19" s="4" customFormat="1" ht="18" customHeight="1" x14ac:dyDescent="0.25">
      <c r="A2" s="106" t="s">
        <v>1</v>
      </c>
      <c r="B2" s="111"/>
      <c r="C2" s="111"/>
      <c r="D2" s="111"/>
      <c r="E2" s="111"/>
      <c r="F2" s="32"/>
      <c r="G2" s="32"/>
      <c r="H2" s="32"/>
      <c r="I2" s="32"/>
      <c r="J2" s="32"/>
      <c r="K2" s="32"/>
      <c r="L2" s="32"/>
      <c r="M2" s="32"/>
      <c r="N2" s="32"/>
      <c r="O2" s="32"/>
      <c r="P2" s="32"/>
      <c r="Q2" s="32"/>
      <c r="R2" s="32"/>
      <c r="S2" s="32"/>
    </row>
    <row r="3" spans="1:19" s="4" customFormat="1" ht="12" customHeight="1" x14ac:dyDescent="0.25">
      <c r="A3" s="106"/>
      <c r="B3" s="111"/>
      <c r="C3" s="111"/>
      <c r="D3" s="111"/>
      <c r="E3" s="111"/>
      <c r="F3" s="32"/>
      <c r="G3" s="32"/>
      <c r="H3" s="32"/>
      <c r="I3" s="32"/>
      <c r="J3" s="32"/>
      <c r="K3" s="32"/>
      <c r="L3" s="32"/>
      <c r="M3" s="32"/>
      <c r="N3" s="32"/>
      <c r="O3" s="32"/>
      <c r="P3" s="32"/>
      <c r="Q3" s="32"/>
      <c r="R3" s="32"/>
      <c r="S3" s="32"/>
    </row>
    <row r="4" spans="1:19" ht="15" customHeight="1" x14ac:dyDescent="0.2">
      <c r="A4" s="108" t="s">
        <v>413</v>
      </c>
      <c r="B4" s="259"/>
      <c r="C4" s="259"/>
      <c r="D4" s="260"/>
      <c r="E4" s="12"/>
    </row>
    <row r="5" spans="1:19" ht="15" customHeight="1" x14ac:dyDescent="0.2">
      <c r="A5" s="364" t="s">
        <v>179</v>
      </c>
      <c r="B5" s="364"/>
      <c r="C5" s="364"/>
      <c r="D5" s="364"/>
      <c r="E5" s="12"/>
    </row>
    <row r="6" spans="1:19" ht="15" customHeight="1" x14ac:dyDescent="0.2">
      <c r="A6" s="365" t="s">
        <v>180</v>
      </c>
      <c r="B6" s="365"/>
      <c r="C6" s="366"/>
      <c r="D6" s="367" t="s">
        <v>114</v>
      </c>
      <c r="E6" s="12"/>
    </row>
    <row r="7" spans="1:19" ht="34.15" customHeight="1" x14ac:dyDescent="0.2">
      <c r="A7" s="330" t="s">
        <v>321</v>
      </c>
      <c r="B7" s="331"/>
      <c r="C7" s="243"/>
      <c r="D7" s="244" t="s">
        <v>292</v>
      </c>
      <c r="E7" s="12"/>
    </row>
    <row r="8" spans="1:19" ht="34.15" customHeight="1" x14ac:dyDescent="0.2">
      <c r="A8" s="329" t="s">
        <v>320</v>
      </c>
      <c r="B8" s="329"/>
      <c r="C8" s="245"/>
      <c r="D8" s="245" t="s">
        <v>293</v>
      </c>
      <c r="E8" s="12"/>
    </row>
    <row r="9" spans="1:19" ht="36.6" customHeight="1" x14ac:dyDescent="0.2">
      <c r="A9" s="332" t="s">
        <v>319</v>
      </c>
      <c r="B9" s="332"/>
      <c r="C9" s="245"/>
      <c r="D9" s="245" t="s">
        <v>181</v>
      </c>
      <c r="E9" s="12"/>
    </row>
    <row r="10" spans="1:19" ht="36" customHeight="1" x14ac:dyDescent="0.2">
      <c r="A10" s="329" t="s">
        <v>318</v>
      </c>
      <c r="B10" s="329"/>
      <c r="C10" s="246"/>
      <c r="D10" s="246" t="s">
        <v>182</v>
      </c>
      <c r="E10" s="12"/>
    </row>
    <row r="11" spans="1:19" ht="36.6" customHeight="1" x14ac:dyDescent="0.2">
      <c r="A11" s="329" t="s">
        <v>317</v>
      </c>
      <c r="B11" s="329"/>
      <c r="C11" s="246"/>
      <c r="D11" s="246" t="s">
        <v>294</v>
      </c>
      <c r="E11" s="12"/>
    </row>
    <row r="12" spans="1:19" ht="24.6" customHeight="1" x14ac:dyDescent="0.2">
      <c r="A12" s="329" t="s">
        <v>316</v>
      </c>
      <c r="B12" s="329"/>
      <c r="C12" s="246"/>
      <c r="D12" s="246" t="s">
        <v>183</v>
      </c>
      <c r="E12" s="12"/>
    </row>
    <row r="13" spans="1:19" ht="37.5" customHeight="1" x14ac:dyDescent="0.2">
      <c r="A13" s="329" t="s">
        <v>315</v>
      </c>
      <c r="B13" s="329"/>
      <c r="C13" s="246"/>
      <c r="D13" s="246" t="s">
        <v>184</v>
      </c>
      <c r="E13" s="12"/>
    </row>
    <row r="14" spans="1:19" ht="27" customHeight="1" x14ac:dyDescent="0.2">
      <c r="A14" s="329" t="s">
        <v>314</v>
      </c>
      <c r="B14" s="329"/>
      <c r="C14" s="246"/>
      <c r="D14" s="246" t="s">
        <v>185</v>
      </c>
      <c r="E14" s="12"/>
    </row>
    <row r="15" spans="1:19" ht="26.45" customHeight="1" x14ac:dyDescent="0.2">
      <c r="A15" s="329" t="s">
        <v>313</v>
      </c>
      <c r="B15" s="329"/>
      <c r="C15" s="246"/>
      <c r="D15" s="246" t="s">
        <v>186</v>
      </c>
      <c r="E15" s="12"/>
    </row>
    <row r="16" spans="1:19" ht="24.6" customHeight="1" x14ac:dyDescent="0.2">
      <c r="A16" s="329" t="s">
        <v>312</v>
      </c>
      <c r="B16" s="329"/>
      <c r="C16" s="246"/>
      <c r="D16" s="246" t="s">
        <v>295</v>
      </c>
      <c r="E16" s="12"/>
    </row>
    <row r="17" spans="1:5" ht="34.15" customHeight="1" x14ac:dyDescent="0.2">
      <c r="A17" s="329" t="s">
        <v>311</v>
      </c>
      <c r="B17" s="329"/>
      <c r="C17" s="246"/>
      <c r="D17" s="246" t="s">
        <v>296</v>
      </c>
      <c r="E17" s="12"/>
    </row>
    <row r="18" spans="1:5" ht="44.65" customHeight="1" x14ac:dyDescent="0.2">
      <c r="A18" s="329" t="s">
        <v>310</v>
      </c>
      <c r="B18" s="329"/>
      <c r="C18" s="246"/>
      <c r="D18" s="246" t="s">
        <v>187</v>
      </c>
      <c r="E18" s="12"/>
    </row>
    <row r="19" spans="1:5" ht="36" customHeight="1" x14ac:dyDescent="0.2">
      <c r="A19" s="329" t="s">
        <v>309</v>
      </c>
      <c r="B19" s="329"/>
      <c r="C19" s="246"/>
      <c r="D19" s="246" t="s">
        <v>188</v>
      </c>
      <c r="E19" s="12"/>
    </row>
    <row r="20" spans="1:5" ht="36.6" customHeight="1" x14ac:dyDescent="0.2">
      <c r="A20" s="329" t="s">
        <v>308</v>
      </c>
      <c r="B20" s="329"/>
      <c r="C20" s="246"/>
      <c r="D20" s="246" t="s">
        <v>297</v>
      </c>
      <c r="E20" s="12"/>
    </row>
    <row r="21" spans="1:5" ht="25.15" customHeight="1" x14ac:dyDescent="0.2">
      <c r="A21" s="329" t="s">
        <v>307</v>
      </c>
      <c r="B21" s="329"/>
      <c r="C21" s="245"/>
      <c r="D21" s="245" t="s">
        <v>190</v>
      </c>
      <c r="E21" s="12"/>
    </row>
    <row r="22" spans="1:5" ht="34.15" customHeight="1" x14ac:dyDescent="0.2">
      <c r="A22" s="329" t="s">
        <v>306</v>
      </c>
      <c r="B22" s="329"/>
      <c r="C22" s="245"/>
      <c r="D22" s="245" t="s">
        <v>191</v>
      </c>
      <c r="E22" s="12"/>
    </row>
    <row r="23" spans="1:5" ht="34.5" customHeight="1" x14ac:dyDescent="0.2">
      <c r="A23" s="329" t="s">
        <v>305</v>
      </c>
      <c r="B23" s="329"/>
      <c r="C23" s="245"/>
      <c r="D23" s="245" t="s">
        <v>192</v>
      </c>
      <c r="E23" s="12"/>
    </row>
    <row r="24" spans="1:5" ht="36" customHeight="1" x14ac:dyDescent="0.2">
      <c r="A24" s="332" t="s">
        <v>304</v>
      </c>
      <c r="B24" s="332"/>
      <c r="C24" s="245"/>
      <c r="D24" s="245" t="s">
        <v>193</v>
      </c>
      <c r="E24" s="12"/>
    </row>
    <row r="25" spans="1:5" ht="25.9" customHeight="1" x14ac:dyDescent="0.2">
      <c r="A25" s="329" t="s">
        <v>303</v>
      </c>
      <c r="B25" s="329"/>
      <c r="C25" s="245"/>
      <c r="D25" s="245" t="s">
        <v>194</v>
      </c>
      <c r="E25" s="12"/>
    </row>
    <row r="26" spans="1:5" ht="25.15" customHeight="1" x14ac:dyDescent="0.2">
      <c r="A26" s="329" t="s">
        <v>302</v>
      </c>
      <c r="B26" s="329"/>
      <c r="C26" s="245"/>
      <c r="D26" s="245" t="s">
        <v>298</v>
      </c>
      <c r="E26" s="12"/>
    </row>
    <row r="27" spans="1:5" ht="36.4" customHeight="1" x14ac:dyDescent="0.2">
      <c r="A27" s="329" t="s">
        <v>301</v>
      </c>
      <c r="B27" s="329"/>
      <c r="C27" s="245"/>
      <c r="D27" s="245" t="s">
        <v>299</v>
      </c>
      <c r="E27" s="12"/>
    </row>
    <row r="28" spans="1:5" ht="24.95" customHeight="1" x14ac:dyDescent="0.2">
      <c r="A28" s="333" t="s">
        <v>300</v>
      </c>
      <c r="B28" s="333"/>
      <c r="C28" s="247"/>
      <c r="D28" s="247" t="s">
        <v>195</v>
      </c>
      <c r="E28" s="12"/>
    </row>
    <row r="29" spans="1:5" ht="15" customHeight="1" x14ac:dyDescent="0.2">
      <c r="A29" s="361" t="s">
        <v>196</v>
      </c>
      <c r="B29" s="361"/>
      <c r="C29" s="361"/>
      <c r="D29" s="361"/>
      <c r="E29" s="12"/>
    </row>
    <row r="30" spans="1:5" ht="15" customHeight="1" x14ac:dyDescent="0.2">
      <c r="A30" s="362" t="s">
        <v>180</v>
      </c>
      <c r="B30" s="362"/>
      <c r="C30" s="363" t="s">
        <v>197</v>
      </c>
      <c r="D30" s="363"/>
      <c r="E30" s="12"/>
    </row>
    <row r="31" spans="1:5" ht="35.450000000000003" customHeight="1" x14ac:dyDescent="0.2">
      <c r="A31" s="334" t="s">
        <v>198</v>
      </c>
      <c r="B31" s="334"/>
      <c r="C31" s="248"/>
      <c r="D31" s="248" t="s">
        <v>322</v>
      </c>
      <c r="E31" s="12"/>
    </row>
    <row r="32" spans="1:5" ht="46.15" customHeight="1" x14ac:dyDescent="0.2">
      <c r="A32" s="329" t="s">
        <v>201</v>
      </c>
      <c r="B32" s="329"/>
      <c r="C32" s="245"/>
      <c r="D32" s="245" t="s">
        <v>323</v>
      </c>
      <c r="E32" s="12"/>
    </row>
    <row r="33" spans="1:5" ht="36" customHeight="1" x14ac:dyDescent="0.2">
      <c r="A33" s="332" t="s">
        <v>202</v>
      </c>
      <c r="B33" s="332"/>
      <c r="C33" s="245"/>
      <c r="D33" s="245" t="s">
        <v>203</v>
      </c>
      <c r="E33" s="12"/>
    </row>
    <row r="34" spans="1:5" ht="34.9" customHeight="1" x14ac:dyDescent="0.2">
      <c r="A34" s="332" t="s">
        <v>199</v>
      </c>
      <c r="B34" s="332"/>
      <c r="C34" s="245"/>
      <c r="D34" s="245" t="s">
        <v>200</v>
      </c>
      <c r="E34" s="12"/>
    </row>
    <row r="35" spans="1:5" ht="37.15" customHeight="1" x14ac:dyDescent="0.2">
      <c r="A35" s="249" t="s">
        <v>204</v>
      </c>
      <c r="B35" s="249"/>
      <c r="C35" s="249"/>
      <c r="D35" s="249" t="s">
        <v>205</v>
      </c>
      <c r="E35" s="12"/>
    </row>
    <row r="36" spans="1:5" ht="37.9" customHeight="1" x14ac:dyDescent="0.2">
      <c r="A36" s="249" t="s">
        <v>206</v>
      </c>
      <c r="B36" s="249"/>
      <c r="C36" s="249"/>
      <c r="D36" s="249" t="s">
        <v>207</v>
      </c>
      <c r="E36" s="12"/>
    </row>
    <row r="37" spans="1:5" ht="35.450000000000003" customHeight="1" x14ac:dyDescent="0.2">
      <c r="A37" s="249" t="s">
        <v>208</v>
      </c>
      <c r="B37" s="249"/>
      <c r="C37" s="249"/>
      <c r="D37" s="249" t="s">
        <v>324</v>
      </c>
      <c r="E37" s="12"/>
    </row>
    <row r="38" spans="1:5" ht="35.450000000000003" customHeight="1" x14ac:dyDescent="0.2">
      <c r="A38" s="329" t="s">
        <v>209</v>
      </c>
      <c r="B38" s="329"/>
      <c r="C38" s="245"/>
      <c r="D38" s="245" t="s">
        <v>210</v>
      </c>
      <c r="E38" s="12"/>
    </row>
    <row r="39" spans="1:5" ht="26.45" customHeight="1" x14ac:dyDescent="0.2">
      <c r="A39" s="260" t="s">
        <v>211</v>
      </c>
      <c r="B39" s="260"/>
      <c r="C39" s="260"/>
      <c r="D39" s="260" t="s">
        <v>212</v>
      </c>
      <c r="E39" s="12"/>
    </row>
    <row r="40" spans="1:5" ht="15.75" customHeight="1" x14ac:dyDescent="0.2">
      <c r="A40" s="357" t="s">
        <v>213</v>
      </c>
      <c r="B40" s="357"/>
      <c r="C40" s="357"/>
      <c r="D40" s="357"/>
      <c r="E40" s="12"/>
    </row>
    <row r="41" spans="1:5" ht="22.9" customHeight="1" x14ac:dyDescent="0.2">
      <c r="A41" s="358" t="s">
        <v>180</v>
      </c>
      <c r="B41" s="359" t="s">
        <v>214</v>
      </c>
      <c r="C41" s="360" t="s">
        <v>114</v>
      </c>
      <c r="D41" s="360"/>
      <c r="E41" s="12"/>
    </row>
    <row r="42" spans="1:5" ht="36.6" customHeight="1" x14ac:dyDescent="0.2">
      <c r="A42" s="309" t="s">
        <v>250</v>
      </c>
      <c r="B42" s="309" t="s">
        <v>198</v>
      </c>
      <c r="C42" s="338" t="s">
        <v>251</v>
      </c>
      <c r="D42" s="338"/>
      <c r="E42" s="12"/>
    </row>
    <row r="43" spans="1:5" ht="27" customHeight="1" x14ac:dyDescent="0.2">
      <c r="A43" s="310" t="s">
        <v>215</v>
      </c>
      <c r="B43" s="260" t="s">
        <v>216</v>
      </c>
      <c r="C43" s="311"/>
      <c r="D43" s="260" t="s">
        <v>217</v>
      </c>
      <c r="E43" s="12"/>
    </row>
    <row r="44" spans="1:5" ht="37.15" customHeight="1" x14ac:dyDescent="0.2">
      <c r="A44" s="250" t="s">
        <v>218</v>
      </c>
      <c r="B44" s="245" t="s">
        <v>219</v>
      </c>
      <c r="C44" s="251"/>
      <c r="D44" s="245" t="s">
        <v>220</v>
      </c>
      <c r="E44" s="12"/>
    </row>
    <row r="45" spans="1:5" ht="25.9" customHeight="1" x14ac:dyDescent="0.2">
      <c r="A45" s="333" t="s">
        <v>234</v>
      </c>
      <c r="B45" s="339" t="s">
        <v>235</v>
      </c>
      <c r="C45" s="249" t="s">
        <v>223</v>
      </c>
      <c r="D45" s="249" t="s">
        <v>236</v>
      </c>
      <c r="E45" s="12"/>
    </row>
    <row r="46" spans="1:5" ht="27" customHeight="1" x14ac:dyDescent="0.2">
      <c r="A46" s="334"/>
      <c r="B46" s="340"/>
      <c r="C46" s="257" t="s">
        <v>226</v>
      </c>
      <c r="D46" s="258" t="s">
        <v>237</v>
      </c>
      <c r="E46" s="12"/>
    </row>
    <row r="47" spans="1:5" ht="26.45" customHeight="1" x14ac:dyDescent="0.2">
      <c r="A47" s="335" t="s">
        <v>238</v>
      </c>
      <c r="B47" s="335" t="s">
        <v>239</v>
      </c>
      <c r="C47" s="259" t="s">
        <v>223</v>
      </c>
      <c r="D47" s="260" t="s">
        <v>240</v>
      </c>
      <c r="E47" s="12"/>
    </row>
    <row r="48" spans="1:5" ht="16.5" customHeight="1" x14ac:dyDescent="0.2">
      <c r="A48" s="335"/>
      <c r="B48" s="335"/>
      <c r="C48" s="259" t="s">
        <v>226</v>
      </c>
      <c r="D48" s="260" t="s">
        <v>241</v>
      </c>
      <c r="E48" s="12"/>
    </row>
    <row r="49" spans="1:7" ht="25.9" customHeight="1" x14ac:dyDescent="0.2">
      <c r="A49" s="335"/>
      <c r="B49" s="335"/>
      <c r="C49" s="259" t="s">
        <v>229</v>
      </c>
      <c r="D49" s="260" t="s">
        <v>242</v>
      </c>
      <c r="E49" s="12"/>
    </row>
    <row r="50" spans="1:7" ht="16.899999999999999" customHeight="1" x14ac:dyDescent="0.2">
      <c r="A50" s="255"/>
      <c r="B50" s="336" t="s">
        <v>243</v>
      </c>
      <c r="C50" s="261" t="s">
        <v>232</v>
      </c>
      <c r="D50" s="262" t="s">
        <v>244</v>
      </c>
      <c r="E50" s="12"/>
    </row>
    <row r="51" spans="1:7" ht="37.15" customHeight="1" x14ac:dyDescent="0.2">
      <c r="A51" s="255"/>
      <c r="B51" s="337"/>
      <c r="C51" s="263" t="s">
        <v>245</v>
      </c>
      <c r="D51" s="264" t="s">
        <v>246</v>
      </c>
      <c r="E51" s="12"/>
    </row>
    <row r="52" spans="1:7" ht="45.6" customHeight="1" x14ac:dyDescent="0.2">
      <c r="A52" s="255"/>
      <c r="B52" s="260" t="s">
        <v>247</v>
      </c>
      <c r="C52" s="259" t="s">
        <v>248</v>
      </c>
      <c r="D52" s="260" t="s">
        <v>249</v>
      </c>
      <c r="E52" s="12"/>
      <c r="G52" s="312"/>
    </row>
    <row r="53" spans="1:7" ht="35.450000000000003" customHeight="1" x14ac:dyDescent="0.2">
      <c r="A53" s="306" t="s">
        <v>221</v>
      </c>
      <c r="B53" s="313" t="s">
        <v>222</v>
      </c>
      <c r="C53" s="314" t="s">
        <v>223</v>
      </c>
      <c r="D53" s="315" t="s">
        <v>224</v>
      </c>
      <c r="E53" s="12"/>
    </row>
    <row r="54" spans="1:7" ht="25.5" customHeight="1" x14ac:dyDescent="0.2">
      <c r="A54" s="253"/>
      <c r="B54" s="254" t="s">
        <v>225</v>
      </c>
      <c r="C54" s="252" t="s">
        <v>226</v>
      </c>
      <c r="D54" s="250" t="s">
        <v>227</v>
      </c>
      <c r="E54" s="268"/>
    </row>
    <row r="55" spans="1:7" ht="25.15" customHeight="1" x14ac:dyDescent="0.2">
      <c r="A55" s="255"/>
      <c r="B55" s="246" t="s">
        <v>228</v>
      </c>
      <c r="C55" s="256" t="s">
        <v>229</v>
      </c>
      <c r="D55" s="245" t="s">
        <v>230</v>
      </c>
      <c r="E55" s="12"/>
    </row>
    <row r="56" spans="1:7" ht="55.5" customHeight="1" x14ac:dyDescent="0.2">
      <c r="A56" s="255"/>
      <c r="B56" s="246" t="s">
        <v>231</v>
      </c>
      <c r="C56" s="256" t="s">
        <v>232</v>
      </c>
      <c r="D56" s="245" t="s">
        <v>233</v>
      </c>
      <c r="E56" s="12"/>
    </row>
    <row r="57" spans="1:7" ht="27.75" customHeight="1" x14ac:dyDescent="0.2">
      <c r="A57" s="262" t="s">
        <v>414</v>
      </c>
      <c r="B57" s="114" t="s">
        <v>198</v>
      </c>
      <c r="C57" s="316"/>
      <c r="D57" s="114" t="s">
        <v>189</v>
      </c>
      <c r="E57" s="12"/>
    </row>
    <row r="58" spans="1:7" ht="34.9" customHeight="1" x14ac:dyDescent="0.2">
      <c r="A58" s="317" t="s">
        <v>415</v>
      </c>
      <c r="B58" s="204" t="s">
        <v>416</v>
      </c>
      <c r="C58" s="318"/>
      <c r="D58" s="204" t="s">
        <v>417</v>
      </c>
      <c r="E58" s="12"/>
    </row>
    <row r="59" spans="1:7" ht="71.25" customHeight="1" x14ac:dyDescent="0.2">
      <c r="A59" s="319" t="s">
        <v>418</v>
      </c>
      <c r="B59" s="320" t="s">
        <v>416</v>
      </c>
      <c r="C59" s="321"/>
      <c r="D59" s="320" t="s">
        <v>419</v>
      </c>
      <c r="E59" s="12"/>
    </row>
    <row r="60" spans="1:7" ht="16.5" customHeight="1" x14ac:dyDescent="0.2">
      <c r="A60" s="259" t="s">
        <v>252</v>
      </c>
      <c r="B60" s="259"/>
      <c r="C60" s="259"/>
      <c r="D60" s="260"/>
      <c r="E60" s="12"/>
    </row>
    <row r="61" spans="1:7" ht="12" customHeight="1" x14ac:dyDescent="0.2">
      <c r="E61" s="12"/>
    </row>
    <row r="62" spans="1:7" ht="12" customHeight="1" x14ac:dyDescent="0.2"/>
    <row r="63" spans="1:7" ht="12" customHeight="1" x14ac:dyDescent="0.2"/>
    <row r="64" spans="1:7"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sheetData>
  <mergeCells count="40">
    <mergeCell ref="A47:A49"/>
    <mergeCell ref="B47:B49"/>
    <mergeCell ref="B50:B51"/>
    <mergeCell ref="A34:B34"/>
    <mergeCell ref="A38:B38"/>
    <mergeCell ref="A40:D40"/>
    <mergeCell ref="C41:D41"/>
    <mergeCell ref="C42:D42"/>
    <mergeCell ref="A45:A46"/>
    <mergeCell ref="B45:B46"/>
    <mergeCell ref="A33:B33"/>
    <mergeCell ref="A23:B23"/>
    <mergeCell ref="A24:B24"/>
    <mergeCell ref="A25:B25"/>
    <mergeCell ref="A26:B26"/>
    <mergeCell ref="A27:B27"/>
    <mergeCell ref="A28:B28"/>
    <mergeCell ref="A29:D29"/>
    <mergeCell ref="A30:B30"/>
    <mergeCell ref="C30:D30"/>
    <mergeCell ref="A31:B31"/>
    <mergeCell ref="A32:B32"/>
    <mergeCell ref="A22:B22"/>
    <mergeCell ref="A11:B11"/>
    <mergeCell ref="A12:B12"/>
    <mergeCell ref="A13:B13"/>
    <mergeCell ref="A14:B14"/>
    <mergeCell ref="A15:B15"/>
    <mergeCell ref="A16:B16"/>
    <mergeCell ref="A17:B17"/>
    <mergeCell ref="A18:B18"/>
    <mergeCell ref="A19:B19"/>
    <mergeCell ref="A20:B20"/>
    <mergeCell ref="A21:B21"/>
    <mergeCell ref="A10:B10"/>
    <mergeCell ref="A5:D5"/>
    <mergeCell ref="A6:B6"/>
    <mergeCell ref="A7:B7"/>
    <mergeCell ref="A8:B8"/>
    <mergeCell ref="A9:B9"/>
  </mergeCells>
  <pageMargins left="0.25" right="0.25" top="0.75" bottom="0.75" header="0.3" footer="0.3"/>
  <pageSetup scale="50"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6B61F-3D85-4345-B013-FF854803246E}">
  <sheetPr>
    <pageSetUpPr fitToPage="1"/>
  </sheetPr>
  <dimension ref="A1:S19"/>
  <sheetViews>
    <sheetView workbookViewId="0">
      <selection activeCell="A4" sqref="A4"/>
    </sheetView>
  </sheetViews>
  <sheetFormatPr defaultRowHeight="15" x14ac:dyDescent="0.25"/>
  <cols>
    <col min="1" max="1" width="42.5703125" customWidth="1"/>
    <col min="2" max="2" width="13" customWidth="1"/>
    <col min="3" max="3" width="60.5703125" customWidth="1"/>
  </cols>
  <sheetData>
    <row r="1" spans="1:19" s="20" customFormat="1" ht="18" customHeight="1" x14ac:dyDescent="0.2">
      <c r="A1" s="50" t="s">
        <v>0</v>
      </c>
      <c r="B1" s="50"/>
      <c r="C1" s="50"/>
      <c r="D1" s="50"/>
    </row>
    <row r="2" spans="1:19" s="4" customFormat="1" ht="18" customHeight="1" x14ac:dyDescent="0.25">
      <c r="A2" s="3" t="s">
        <v>1</v>
      </c>
      <c r="B2" s="32"/>
      <c r="C2" s="32"/>
      <c r="D2" s="32"/>
      <c r="E2" s="32"/>
      <c r="F2" s="32"/>
      <c r="G2" s="32"/>
      <c r="H2" s="32"/>
      <c r="I2" s="32"/>
      <c r="J2" s="32"/>
      <c r="K2" s="32"/>
      <c r="L2" s="32"/>
      <c r="M2" s="32"/>
      <c r="N2" s="32"/>
      <c r="O2" s="32"/>
      <c r="P2" s="32"/>
      <c r="Q2" s="32"/>
      <c r="R2" s="32"/>
      <c r="S2" s="32"/>
    </row>
    <row r="3" spans="1:19" s="4" customFormat="1" ht="12" customHeight="1" x14ac:dyDescent="0.25">
      <c r="A3" s="3"/>
      <c r="B3" s="32"/>
      <c r="C3" s="32"/>
      <c r="D3" s="32"/>
      <c r="E3" s="32"/>
      <c r="F3" s="32"/>
      <c r="G3" s="32"/>
      <c r="H3" s="32"/>
      <c r="I3" s="32"/>
      <c r="J3" s="32"/>
      <c r="K3" s="32"/>
      <c r="L3" s="32"/>
      <c r="M3" s="32"/>
      <c r="N3" s="32"/>
      <c r="O3" s="32"/>
      <c r="P3" s="32"/>
      <c r="Q3" s="32"/>
      <c r="R3" s="32"/>
      <c r="S3" s="32"/>
    </row>
    <row r="4" spans="1:19" x14ac:dyDescent="0.25">
      <c r="A4" s="2" t="s">
        <v>253</v>
      </c>
      <c r="B4" s="4"/>
      <c r="C4" s="4"/>
      <c r="D4" s="4"/>
    </row>
    <row r="5" spans="1:19" ht="32.25" customHeight="1" thickBot="1" x14ac:dyDescent="0.3">
      <c r="A5" s="368" t="s">
        <v>180</v>
      </c>
      <c r="B5" s="369" t="s">
        <v>420</v>
      </c>
      <c r="C5" s="370" t="s">
        <v>114</v>
      </c>
      <c r="D5" s="16"/>
    </row>
    <row r="6" spans="1:19" ht="78.599999999999994" customHeight="1" thickTop="1" x14ac:dyDescent="0.25">
      <c r="A6" s="271" t="s">
        <v>325</v>
      </c>
      <c r="B6" s="272" t="s">
        <v>254</v>
      </c>
      <c r="C6" s="271" t="s">
        <v>255</v>
      </c>
      <c r="D6" s="1"/>
    </row>
    <row r="7" spans="1:19" ht="67.900000000000006" customHeight="1" x14ac:dyDescent="0.25">
      <c r="A7" s="273" t="s">
        <v>326</v>
      </c>
      <c r="B7" s="274" t="s">
        <v>256</v>
      </c>
      <c r="C7" s="273" t="s">
        <v>257</v>
      </c>
    </row>
    <row r="8" spans="1:19" ht="46.9" customHeight="1" x14ac:dyDescent="0.25">
      <c r="A8" s="273" t="s">
        <v>327</v>
      </c>
      <c r="B8" s="275" t="s">
        <v>258</v>
      </c>
      <c r="C8" s="273" t="s">
        <v>259</v>
      </c>
    </row>
    <row r="9" spans="1:19" ht="57" customHeight="1" x14ac:dyDescent="0.25">
      <c r="A9" s="246" t="s">
        <v>328</v>
      </c>
      <c r="B9" s="276" t="s">
        <v>260</v>
      </c>
      <c r="C9" s="246" t="s">
        <v>261</v>
      </c>
    </row>
    <row r="10" spans="1:19" ht="46.15" customHeight="1" x14ac:dyDescent="0.25">
      <c r="A10" s="246" t="s">
        <v>329</v>
      </c>
      <c r="B10" s="275" t="s">
        <v>258</v>
      </c>
      <c r="C10" s="246" t="s">
        <v>262</v>
      </c>
    </row>
    <row r="11" spans="1:19" ht="36" customHeight="1" x14ac:dyDescent="0.25">
      <c r="A11" s="273" t="s">
        <v>263</v>
      </c>
      <c r="B11" s="277" t="s">
        <v>264</v>
      </c>
      <c r="C11" s="246" t="s">
        <v>265</v>
      </c>
    </row>
    <row r="12" spans="1:19" ht="48" customHeight="1" x14ac:dyDescent="0.25">
      <c r="A12" s="246" t="s">
        <v>330</v>
      </c>
      <c r="B12" s="276" t="s">
        <v>266</v>
      </c>
      <c r="C12" s="246" t="s">
        <v>267</v>
      </c>
    </row>
    <row r="13" spans="1:19" ht="55.5" customHeight="1" x14ac:dyDescent="0.25">
      <c r="A13" s="278" t="s">
        <v>268</v>
      </c>
      <c r="B13" s="279" t="s">
        <v>269</v>
      </c>
      <c r="C13" s="278" t="s">
        <v>270</v>
      </c>
    </row>
    <row r="14" spans="1:19" ht="44.65" customHeight="1" x14ac:dyDescent="0.25">
      <c r="A14" s="278" t="s">
        <v>331</v>
      </c>
      <c r="B14" s="280" t="s">
        <v>258</v>
      </c>
      <c r="C14" s="278" t="s">
        <v>271</v>
      </c>
    </row>
    <row r="15" spans="1:19" ht="35.1" customHeight="1" x14ac:dyDescent="0.25">
      <c r="A15" s="281" t="s">
        <v>272</v>
      </c>
      <c r="B15" s="282" t="s">
        <v>273</v>
      </c>
      <c r="C15" s="281" t="s">
        <v>274</v>
      </c>
    </row>
    <row r="16" spans="1:19" ht="15.75" customHeight="1" x14ac:dyDescent="0.25">
      <c r="A16" s="341" t="s">
        <v>275</v>
      </c>
      <c r="B16" s="265" t="s">
        <v>276</v>
      </c>
      <c r="C16" s="343"/>
    </row>
    <row r="17" spans="1:3" ht="25.9" customHeight="1" x14ac:dyDescent="0.25">
      <c r="A17" s="342"/>
      <c r="B17" s="266" t="s">
        <v>277</v>
      </c>
      <c r="C17" s="344"/>
    </row>
    <row r="18" spans="1:3" x14ac:dyDescent="0.25">
      <c r="A18" s="158" t="s">
        <v>278</v>
      </c>
      <c r="B18" s="267"/>
      <c r="C18" s="267"/>
    </row>
    <row r="19" spans="1:3" x14ac:dyDescent="0.25">
      <c r="B19" s="19"/>
      <c r="C19" s="19"/>
    </row>
  </sheetData>
  <mergeCells count="2">
    <mergeCell ref="A16:A17"/>
    <mergeCell ref="C16:C17"/>
  </mergeCells>
  <pageMargins left="0.25" right="0.25" top="0.75" bottom="0.75" header="0.3" footer="0.3"/>
  <pageSetup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Table 1_UZB</vt:lpstr>
      <vt:lpstr>Table 2_UZB</vt:lpstr>
      <vt:lpstr>Table 3_UZB</vt:lpstr>
      <vt:lpstr>Table 4_UZB</vt:lpstr>
      <vt:lpstr>Table 5_UZB</vt:lpstr>
      <vt:lpstr>Table 6_UZB</vt:lpstr>
      <vt:lpstr>Table 7_UZB</vt:lpstr>
      <vt:lpstr>Table 7a_UZB </vt:lpstr>
      <vt:lpstr>'Table 2_UZB'!Print_Area</vt:lpstr>
    </vt:vector>
  </TitlesOfParts>
  <Manager/>
  <Company>Grizli777</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Asian Development Bank (ADB)</dc:creator>
  <cp:keywords/>
  <dc:description/>
  <cp:lastModifiedBy>s3s</cp:lastModifiedBy>
  <cp:revision/>
  <cp:lastPrinted>2022-11-18T09:42:08Z</cp:lastPrinted>
  <dcterms:created xsi:type="dcterms:W3CDTF">2019-06-14T08:18:18Z</dcterms:created>
  <dcterms:modified xsi:type="dcterms:W3CDTF">2022-11-19T11:20:37Z</dcterms:modified>
  <cp:category/>
  <cp:contentStatus/>
</cp:coreProperties>
</file>