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s3s\Documents\2022 documents\ASM2022\ASM2022 database\"/>
    </mc:Choice>
  </mc:AlternateContent>
  <xr:revisionPtr revIDLastSave="0" documentId="13_ncr:1_{6EC2BCF2-14D2-4AB3-A88D-34D74C41D5D4}" xr6:coauthVersionLast="47" xr6:coauthVersionMax="47" xr10:uidLastSave="{00000000-0000-0000-0000-000000000000}"/>
  <bookViews>
    <workbookView xWindow="-120" yWindow="-120" windowWidth="29040" windowHeight="15840" tabRatio="861" xr2:uid="{CD5FF4B2-2BA8-46AC-9941-6FBDFEC070FE}"/>
  </bookViews>
  <sheets>
    <sheet name="Table 1_NEP" sheetId="12" r:id="rId1"/>
    <sheet name="Table 2_NEP" sheetId="1" r:id="rId2"/>
    <sheet name="Tables 3-1&amp;3-2_NEP" sheetId="4" r:id="rId3"/>
    <sheet name="Tables 3-3&amp;3-4_NEP" sheetId="5" r:id="rId4"/>
    <sheet name="Table 4_NEP" sheetId="6" r:id="rId5"/>
    <sheet name="Tables 4a-c_NEP" sheetId="7" r:id="rId6"/>
    <sheet name="Table 5_NEP" sheetId="8" r:id="rId7"/>
    <sheet name="Table 5a_NEP" sheetId="9" r:id="rId8"/>
    <sheet name="Table 6_NEP" sheetId="10" r:id="rId9"/>
    <sheet name="Table 7_NEP" sheetId="2" r:id="rId10"/>
    <sheet name="Table 8_NEP" sheetId="11" r:id="rId11"/>
    <sheet name="Table 9_NEP" sheetId="3" r:id="rId12"/>
    <sheet name="Table 10_NEP" sheetId="16" r:id="rId13"/>
    <sheet name="Table 10a_NEP" sheetId="15"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0" i="5" l="1"/>
  <c r="I20" i="5"/>
  <c r="F20" i="5"/>
  <c r="G20" i="5"/>
  <c r="C20" i="5"/>
  <c r="I19" i="5"/>
  <c r="I18" i="5"/>
  <c r="I17" i="5"/>
  <c r="O11" i="11"/>
  <c r="N37" i="10"/>
  <c r="M37" i="10"/>
  <c r="L37" i="10"/>
  <c r="K37" i="10"/>
  <c r="N19" i="10"/>
  <c r="M19" i="10"/>
  <c r="L19" i="10"/>
  <c r="E21" i="8"/>
  <c r="D21" i="8"/>
  <c r="C21" i="8"/>
  <c r="N11" i="6"/>
  <c r="N8" i="6" s="1"/>
  <c r="M11" i="6"/>
  <c r="L11" i="6"/>
  <c r="K11" i="6"/>
  <c r="J11" i="6"/>
  <c r="J8" i="6" s="1"/>
  <c r="I11" i="6"/>
  <c r="I8" i="6" s="1"/>
  <c r="H11" i="6"/>
  <c r="H8" i="6" s="1"/>
  <c r="G11" i="6"/>
  <c r="G8" i="6" s="1"/>
  <c r="F11" i="6"/>
  <c r="F8" i="6" s="1"/>
  <c r="E11" i="6"/>
  <c r="E8" i="6" s="1"/>
  <c r="D11" i="6"/>
  <c r="D8" i="6" s="1"/>
  <c r="C11" i="6"/>
  <c r="C8" i="6" s="1"/>
  <c r="B11" i="6"/>
  <c r="B8" i="6" s="1"/>
  <c r="M8" i="6"/>
  <c r="L8" i="6"/>
  <c r="K8" i="6"/>
  <c r="K147" i="4" l="1"/>
  <c r="J147" i="4"/>
  <c r="I147" i="4"/>
  <c r="H147" i="4"/>
  <c r="G147" i="4"/>
  <c r="N110" i="4"/>
  <c r="N109" i="4" s="1"/>
  <c r="K96" i="4"/>
  <c r="K95" i="4"/>
  <c r="K94" i="4"/>
  <c r="N91" i="4"/>
  <c r="N90" i="4" s="1"/>
  <c r="M91" i="4"/>
  <c r="L91" i="4"/>
  <c r="J91" i="4"/>
  <c r="I91" i="4"/>
  <c r="H91" i="4"/>
  <c r="G91" i="4"/>
  <c r="G90" i="4" s="1"/>
  <c r="F91" i="4"/>
  <c r="F90" i="4" s="1"/>
  <c r="E91" i="4"/>
  <c r="E90" i="4" s="1"/>
  <c r="M90" i="4"/>
  <c r="L90" i="4"/>
  <c r="M98" i="4" l="1"/>
  <c r="H98" i="4"/>
  <c r="K91" i="4"/>
  <c r="K98" i="4" s="1"/>
  <c r="H90" i="4"/>
  <c r="J98" i="4"/>
  <c r="N116" i="4"/>
  <c r="I98" i="4"/>
  <c r="I90" i="4"/>
  <c r="F98" i="4"/>
  <c r="N98" i="4"/>
  <c r="G98" i="4"/>
  <c r="J90" i="4"/>
  <c r="L98" i="4" l="1"/>
  <c r="K90" i="4"/>
</calcChain>
</file>

<file path=xl/sharedStrings.xml><?xml version="1.0" encoding="utf-8"?>
<sst xmlns="http://schemas.openxmlformats.org/spreadsheetml/2006/main" count="2808" uniqueCount="417">
  <si>
    <t>NEPAL</t>
  </si>
  <si>
    <t>Table 1: MSME Definition</t>
  </si>
  <si>
    <t>Item</t>
  </si>
  <si>
    <t xml:space="preserve">New Definition based on </t>
  </si>
  <si>
    <t>Old Definition based on</t>
  </si>
  <si>
    <t>Industrial Enterprises Act 2020*</t>
  </si>
  <si>
    <t xml:space="preserve"> Industrial Enterprises Act 1991</t>
  </si>
  <si>
    <t>Micro</t>
  </si>
  <si>
    <t>Cottage</t>
  </si>
  <si>
    <t>Small</t>
  </si>
  <si>
    <t>Medium</t>
  </si>
  <si>
    <t>Fixed assets</t>
  </si>
  <si>
    <t>NRs2 million*</t>
  </si>
  <si>
    <t>…</t>
  </si>
  <si>
    <t>Less than NRs150 million</t>
  </si>
  <si>
    <t xml:space="preserve">NRs150 million– NRs500 million </t>
  </si>
  <si>
    <t>Up to NRs30 million</t>
  </si>
  <si>
    <t>NRs30 million– NRs100 million</t>
  </si>
  <si>
    <t>Employees</t>
  </si>
  <si>
    <t>9 or less</t>
  </si>
  <si>
    <t>Annual transaction</t>
  </si>
  <si>
    <t>NRs10 million</t>
  </si>
  <si>
    <t>Others</t>
  </si>
  <si>
    <t>Use of energy up to 20 KW.</t>
  </si>
  <si>
    <t>Those based on: (i) traditional skills and technology; (ii) specific skills or supply of local raw materials, technologies, arts, and culture; and (iii) use of energy up to 50 KW. Specific Industry list provided by Industrial Enterprise Act 2020.</t>
  </si>
  <si>
    <t>Specific Industry list provided by Industrial Enterprise Act 1990.</t>
  </si>
  <si>
    <t>Table 2: COVID-19 Impact on Businesses  </t>
  </si>
  <si>
    <t>A. Business Operations</t>
  </si>
  <si>
    <t>Types of Firms</t>
  </si>
  <si>
    <t>July 2020</t>
  </si>
  <si>
    <t>December 2020</t>
  </si>
  <si>
    <t>Complete Closure</t>
  </si>
  <si>
    <t>Partially Operating</t>
  </si>
  <si>
    <t>Fully Operating</t>
  </si>
  <si>
    <t xml:space="preserve">Medium </t>
  </si>
  <si>
    <t xml:space="preserve">Large </t>
  </si>
  <si>
    <t>National average</t>
  </si>
  <si>
    <t>Sales/Transaction</t>
  </si>
  <si>
    <t>Employment Level</t>
  </si>
  <si>
    <t>Wage Cost</t>
  </si>
  <si>
    <t>Table 7: Electronic Banking</t>
  </si>
  <si>
    <t>A. Registered and Active Users, 2021</t>
  </si>
  <si>
    <t>Types of Services</t>
  </si>
  <si>
    <t>Registered</t>
  </si>
  <si>
    <t>Active</t>
  </si>
  <si>
    <t>% of Active Users</t>
  </si>
  <si>
    <t>Mobile Banking</t>
  </si>
  <si>
    <t xml:space="preserve">Debit Card </t>
  </si>
  <si>
    <t>Internet Banking</t>
  </si>
  <si>
    <t>Credit Card</t>
  </si>
  <si>
    <t>Prepaid Card</t>
  </si>
  <si>
    <t>B. Number of Transaction and Values (Mid-July 2020 to Mid-April 2021)</t>
  </si>
  <si>
    <t>Services</t>
  </si>
  <si>
    <t>Number of Transactions</t>
  </si>
  <si>
    <t>Mobile Wallet</t>
  </si>
  <si>
    <t>Card-based Payment</t>
  </si>
  <si>
    <t>ATM-Cash Withdrawal</t>
  </si>
  <si>
    <t>Table 9: Credit Information Bureau Operations</t>
  </si>
  <si>
    <t>Credit reports (number)</t>
  </si>
  <si>
    <t>Credit reports (% increment)</t>
  </si>
  <si>
    <t>Total borrowers in database (number)</t>
  </si>
  <si>
    <t>Total borrowers in database (% increment)</t>
  </si>
  <si>
    <t>Table 3-1: MSME Landscape</t>
  </si>
  <si>
    <t>NUMBER OF ENTERPRISES</t>
  </si>
  <si>
    <t>Number of enterprises, total</t>
  </si>
  <si>
    <t>Number of MSMEs</t>
  </si>
  <si>
    <t xml:space="preserve">     Cottage</t>
  </si>
  <si>
    <t xml:space="preserve">     Micro</t>
  </si>
  <si>
    <t xml:space="preserve">     Small</t>
  </si>
  <si>
    <t xml:space="preserve">     Medium</t>
  </si>
  <si>
    <t>Number of large enterprises</t>
  </si>
  <si>
    <t>MSME to total (%)</t>
  </si>
  <si>
    <t>MSME growth (%)</t>
  </si>
  <si>
    <r>
      <t>MSMEs by sector</t>
    </r>
    <r>
      <rPr>
        <sz val="8"/>
        <rFont val="Arial"/>
        <family val="2"/>
      </rPr>
      <t xml:space="preserve"> (% share)</t>
    </r>
  </si>
  <si>
    <t>Agriculture, forestry, and fisheries</t>
  </si>
  <si>
    <t>Manufacturing</t>
  </si>
  <si>
    <t>Construction</t>
  </si>
  <si>
    <t>Energy based</t>
  </si>
  <si>
    <t>Mining and minerals</t>
  </si>
  <si>
    <t>Information and technology</t>
  </si>
  <si>
    <t>Tourism</t>
  </si>
  <si>
    <t>Other services</t>
  </si>
  <si>
    <r>
      <t xml:space="preserve">MSMEs by region </t>
    </r>
    <r>
      <rPr>
        <sz val="8"/>
        <rFont val="Arial"/>
        <family val="2"/>
      </rPr>
      <t>(% share)</t>
    </r>
  </si>
  <si>
    <t>Capital city (Kathmandu)</t>
  </si>
  <si>
    <t>EMPLOYMENT</t>
  </si>
  <si>
    <t>Number of employment, total</t>
  </si>
  <si>
    <t>Number of employment by MSMEs</t>
  </si>
  <si>
    <t xml:space="preserve">     Micro </t>
  </si>
  <si>
    <t xml:space="preserve">     Small </t>
  </si>
  <si>
    <t xml:space="preserve">     Medium </t>
  </si>
  <si>
    <t>Number of employment by large enterprises</t>
  </si>
  <si>
    <t>MSME employees growth (%)</t>
  </si>
  <si>
    <t>Share of female employees to total employees (%)</t>
  </si>
  <si>
    <r>
      <t xml:space="preserve">Employment by MSME by sector </t>
    </r>
    <r>
      <rPr>
        <sz val="8"/>
        <rFont val="Arial"/>
        <family val="2"/>
      </rPr>
      <t>(% share)</t>
    </r>
  </si>
  <si>
    <r>
      <t xml:space="preserve">Employment by MSMEs by region </t>
    </r>
    <r>
      <rPr>
        <sz val="8"/>
        <rFont val="Arial"/>
        <family val="2"/>
      </rPr>
      <t>(% share)</t>
    </r>
  </si>
  <si>
    <t>CONTRIBUTION TO GDP</t>
  </si>
  <si>
    <t>MSME contribution to GDP (NRs million)</t>
  </si>
  <si>
    <t>MSME GDP growth (%)</t>
  </si>
  <si>
    <r>
      <t xml:space="preserve">MSME GDP by sector </t>
    </r>
    <r>
      <rPr>
        <sz val="8"/>
        <rFont val="Arial"/>
        <family val="2"/>
      </rPr>
      <t>(% share)</t>
    </r>
  </si>
  <si>
    <r>
      <t xml:space="preserve">MSME GDP by region </t>
    </r>
    <r>
      <rPr>
        <sz val="8"/>
        <rFont val="Arial"/>
        <family val="2"/>
      </rPr>
      <t>(% share)</t>
    </r>
  </si>
  <si>
    <t>EXPORTS</t>
  </si>
  <si>
    <t>Total export value (NRs million)</t>
  </si>
  <si>
    <t>Total export growth (%)</t>
  </si>
  <si>
    <t>MSME export value (NRs million)</t>
  </si>
  <si>
    <t>MSME export to total export value (%)</t>
  </si>
  <si>
    <t>MSME export growth (%)</t>
  </si>
  <si>
    <t>IMPORTS</t>
  </si>
  <si>
    <t>Total import value (NRs million)</t>
  </si>
  <si>
    <t>Total import growth (%)</t>
  </si>
  <si>
    <t>MSME import value (NRs million)</t>
  </si>
  <si>
    <t>MSME import to total import value (%)</t>
  </si>
  <si>
    <t>MSME import growth (%)</t>
  </si>
  <si>
    <t>Table 3-2: MSME Landscape - Registered in Department of Industry</t>
  </si>
  <si>
    <t>MSME employees to total (%)</t>
  </si>
  <si>
    <t>Province</t>
  </si>
  <si>
    <t>Number of Enterprises</t>
  </si>
  <si>
    <t>Share (%) of Enterprises</t>
  </si>
  <si>
    <t>SME</t>
  </si>
  <si>
    <t>Large</t>
  </si>
  <si>
    <t>Total</t>
  </si>
  <si>
    <t>Province 1</t>
  </si>
  <si>
    <t>Province 2</t>
  </si>
  <si>
    <t>Bagmati</t>
  </si>
  <si>
    <t>Gandaki</t>
  </si>
  <si>
    <t>Lumbini</t>
  </si>
  <si>
    <t>Karnali</t>
  </si>
  <si>
    <t>SudurPaschim</t>
  </si>
  <si>
    <t xml:space="preserve">Small </t>
  </si>
  <si>
    <t>Table 3-3: Annual Sales Per Firm, 2018  </t>
  </si>
  <si>
    <t>Types of Enterprises</t>
  </si>
  <si>
    <t>Not Registered</t>
  </si>
  <si>
    <t>Micro/Cottage (1-9 persons)</t>
  </si>
  <si>
    <t>Small (10-49 persons)</t>
  </si>
  <si>
    <t>Medium (50-99 persons)</t>
  </si>
  <si>
    <t>Large (100 persons and more)</t>
  </si>
  <si>
    <t>Enterprises</t>
  </si>
  <si>
    <t>Number of projects</t>
  </si>
  <si>
    <t>Share of projects (%)</t>
  </si>
  <si>
    <t>Table 4: Bank Credit</t>
  </si>
  <si>
    <t>NUMBER OF OPERATING FINANCIAL INSTITUTIONS</t>
  </si>
  <si>
    <t>Operating banks, total</t>
  </si>
  <si>
    <t xml:space="preserve">  Commercial banks</t>
  </si>
  <si>
    <t xml:space="preserve">      State-owned banks</t>
  </si>
  <si>
    <t xml:space="preserve">      Private sector banks</t>
  </si>
  <si>
    <t xml:space="preserve">  Specialized banks (Development Banks)</t>
  </si>
  <si>
    <t xml:space="preserve">  Finance Companies</t>
  </si>
  <si>
    <t xml:space="preserve">  Microfinance banks (Microfinance Development Banks)</t>
  </si>
  <si>
    <t>Saving and Credit Cooperatives (limited banking activities)</t>
  </si>
  <si>
    <t>NGOs (financial intermediaries)</t>
  </si>
  <si>
    <t>Loans outstanding, total (NRs miIlion)</t>
  </si>
  <si>
    <t>Loans outstanding in domestic currency (NRs miIlion)</t>
  </si>
  <si>
    <t>Loans outstanding in foreign currency (NRs miIlion)</t>
  </si>
  <si>
    <t>Loan growth (%)</t>
  </si>
  <si>
    <t>Total bank loans to GDP (%)</t>
  </si>
  <si>
    <t>Lending rate in domestic currency loan (%, annual average)</t>
  </si>
  <si>
    <t>Lending rate in foreign currency loan (%, annual average)</t>
  </si>
  <si>
    <t>Gross nonperforming loans (NPLs) (NRs million)</t>
  </si>
  <si>
    <t>Gross NPLs to total loans (%)</t>
  </si>
  <si>
    <t>Agricultural and Forestry</t>
  </si>
  <si>
    <t>Fishery</t>
  </si>
  <si>
    <t>Mining</t>
  </si>
  <si>
    <t>Manufacturing (agri, forestry, and bevarage production)</t>
  </si>
  <si>
    <t>Electricity, gas, and water</t>
  </si>
  <si>
    <t>Metal products, machinary, electronic equipment and assembling</t>
  </si>
  <si>
    <t>Transport, communication, and public utilities</t>
  </si>
  <si>
    <t>Wholesale and retail trade</t>
  </si>
  <si>
    <t xml:space="preserve">Finance, insurance, and real estate </t>
  </si>
  <si>
    <t>Hotel and restaurant</t>
  </si>
  <si>
    <t>Consumption loans</t>
  </si>
  <si>
    <t>Local government</t>
  </si>
  <si>
    <t>Deposits, total  (NRs million)</t>
  </si>
  <si>
    <t>Deposits in domestic currency (NRs million)</t>
  </si>
  <si>
    <t>Deposits in foreign currency (NRs million)</t>
  </si>
  <si>
    <t>Deposit rate in foreign currency (%, annual average)</t>
  </si>
  <si>
    <t>Deposit rate in domestic currency (%, annual average)</t>
  </si>
  <si>
    <t>MSME LOANS</t>
  </si>
  <si>
    <t>MSME loans outstanding, total (NRs million)</t>
  </si>
  <si>
    <t xml:space="preserve">  Specialized banks</t>
  </si>
  <si>
    <t xml:space="preserve">  Microfinance banks</t>
  </si>
  <si>
    <t xml:space="preserve">  Others</t>
  </si>
  <si>
    <t>MSME loans to GDP (%)</t>
  </si>
  <si>
    <t>MSME loan growth (%)</t>
  </si>
  <si>
    <t>Nonperforming MSME loans (NPLs) (NRs million)</t>
  </si>
  <si>
    <t>MSME NPLs to total MSME loans (%)</t>
  </si>
  <si>
    <t>Number of MSME loan borrowers</t>
  </si>
  <si>
    <t>MSME loan borrowers to total bank borrowers (%)</t>
  </si>
  <si>
    <t>MSME loan rejection rate (% of total applications)</t>
  </si>
  <si>
    <t>Number of MSME savings account in banks</t>
  </si>
  <si>
    <t>Guaranteed MSME loans (NRs million)</t>
  </si>
  <si>
    <t>Non-collateral MSME loans (NRs million)</t>
  </si>
  <si>
    <r>
      <t xml:space="preserve">MSME loans outstanding by sector </t>
    </r>
    <r>
      <rPr>
        <sz val="8"/>
        <rFont val="Arial"/>
        <family val="2"/>
      </rPr>
      <t>(% share)</t>
    </r>
  </si>
  <si>
    <t>Transportation and communication</t>
  </si>
  <si>
    <r>
      <t xml:space="preserve">MSME loans outstanding by region </t>
    </r>
    <r>
      <rPr>
        <sz val="8"/>
        <rFont val="Arial"/>
        <family val="2"/>
      </rPr>
      <t>(% share)</t>
    </r>
  </si>
  <si>
    <r>
      <t xml:space="preserve">MSME loans outstanding by type of use </t>
    </r>
    <r>
      <rPr>
        <sz val="8"/>
        <rFont val="Arial"/>
        <family val="2"/>
      </rPr>
      <t>(% share)</t>
    </r>
  </si>
  <si>
    <t>For working capital</t>
  </si>
  <si>
    <t>For capital investment</t>
  </si>
  <si>
    <r>
      <t xml:space="preserve">MSME loans outstanding by tenor </t>
    </r>
    <r>
      <rPr>
        <sz val="8"/>
        <rFont val="Arial"/>
        <family val="2"/>
      </rPr>
      <t>(% share)</t>
    </r>
  </si>
  <si>
    <t>Less than 1 year</t>
  </si>
  <si>
    <t>1-5 years</t>
  </si>
  <si>
    <t>More than 5 years</t>
  </si>
  <si>
    <t>GDP = gross domestic product; MSME = micro, small, and medium-sized enterprise.</t>
  </si>
  <si>
    <t>Table 4a: Source of Initial Financing for MSMEs, 2019</t>
  </si>
  <si>
    <t>Source of Funds</t>
  </si>
  <si>
    <t>Share (%)</t>
  </si>
  <si>
    <t>Inheritance wealth/ancestral properties</t>
  </si>
  <si>
    <t>Income/savings</t>
  </si>
  <si>
    <t>Bank and financial institutions</t>
  </si>
  <si>
    <t>Informal credit</t>
  </si>
  <si>
    <t>Remittance income</t>
  </si>
  <si>
    <t>Cooperatives</t>
  </si>
  <si>
    <t xml:space="preserve">Others </t>
  </si>
  <si>
    <t>Venture capital</t>
  </si>
  <si>
    <t>Equity share</t>
  </si>
  <si>
    <t>Table 4b: Loan Outstanding by Region (NRs million)</t>
  </si>
  <si>
    <t>Commercial Bank (Class A)</t>
  </si>
  <si>
    <t>Development Bank (Class B)</t>
  </si>
  <si>
    <t>Finance Company (Class C)</t>
  </si>
  <si>
    <t>Sudur Paschim</t>
  </si>
  <si>
    <t>Table 4c: Savings and Deposits by Region (NRs million)</t>
  </si>
  <si>
    <t>Table 5: Public Financing and Guarantees</t>
  </si>
  <si>
    <t>SUBSIDIZED LOANS TO MSMEs</t>
  </si>
  <si>
    <t>Number of subsidized loans (new approval)</t>
  </si>
  <si>
    <t>Outstanding of subsidized loans to MSMEs (NRs million)</t>
  </si>
  <si>
    <t>Subsidized loans disbursed to MSMEs (NRs million)</t>
  </si>
  <si>
    <t>Number of MSMEs accepted for subsidized loans</t>
  </si>
  <si>
    <t>MSME access to subsidized loans (% of total MSMEs)</t>
  </si>
  <si>
    <t xml:space="preserve">CREDIT GUARANTEES </t>
  </si>
  <si>
    <t>Number of guarantee schemes</t>
  </si>
  <si>
    <t>Guaranteed loans outstanding to MSMEs (NRs million)</t>
  </si>
  <si>
    <t xml:space="preserve">   Growth (%)</t>
  </si>
  <si>
    <t>Guaranteed loans approved to MSMEs (NRs million)</t>
  </si>
  <si>
    <t>Guaranteed loans disbursed to MSMEs (NRs million)</t>
  </si>
  <si>
    <t>Number of MSMEs guaranteed</t>
  </si>
  <si>
    <t>MSME access to credit guarantees (% of total MSMEs)</t>
  </si>
  <si>
    <t>Guaranteed MSME loans to total MSME loans (%)</t>
  </si>
  <si>
    <t>Nonperforming guaranteed MSME loans to total guaranteed MSME loans (NPL ratio; %)</t>
  </si>
  <si>
    <t>Table 5a: Concessional Loan Schemes</t>
  </si>
  <si>
    <t>Types of Loan</t>
  </si>
  <si>
    <t>Commercial Agriculture and Livestock Loan</t>
  </si>
  <si>
    <t>Educated Youth Self-employment Loan</t>
  </si>
  <si>
    <t>Project Loan for Youth-Returnee Migrant Workers</t>
  </si>
  <si>
    <t>Women Entrepreneur Loan</t>
  </si>
  <si>
    <t>Dalit Community Business Development Loan</t>
  </si>
  <si>
    <t>Higher, Technical and Professional Education Loan</t>
  </si>
  <si>
    <t>Housing Loan for Earthquake Victim</t>
  </si>
  <si>
    <t>Loan to Textile industries</t>
  </si>
  <si>
    <t>Loan to training by CTEVT approved institution</t>
  </si>
  <si>
    <t>Youth Self-employment Loan</t>
  </si>
  <si>
    <t>Note: These schemes are not specially elaborated for MSMEs but applicable to them.</t>
  </si>
  <si>
    <t>Table 6: Nonbank Finance</t>
  </si>
  <si>
    <t>NUMBER OF NONBANK FINANCE INSTITUTIONS</t>
  </si>
  <si>
    <t>Nonbank Finance Institutions, total</t>
  </si>
  <si>
    <t>Microfinance institutions</t>
  </si>
  <si>
    <t>Credit unions/cooperatives</t>
  </si>
  <si>
    <t>Finance companies</t>
  </si>
  <si>
    <t>Pawnshops</t>
  </si>
  <si>
    <t>Leasing companies</t>
  </si>
  <si>
    <t>Factoring companies</t>
  </si>
  <si>
    <t>Insurance companies</t>
  </si>
  <si>
    <t>MICROFINANCE INSTITUTIONS</t>
  </si>
  <si>
    <t>Financing outstanding, total (NRs million)</t>
  </si>
  <si>
    <t xml:space="preserve">      Growth (%)</t>
  </si>
  <si>
    <t xml:space="preserve">Total financing to GDP (%) </t>
  </si>
  <si>
    <t>Annual lending rate (%, on average)</t>
  </si>
  <si>
    <t>Savings (NRs million)</t>
  </si>
  <si>
    <t>Number of customers financed, total</t>
  </si>
  <si>
    <r>
      <t xml:space="preserve">Financing outstanding by sector </t>
    </r>
    <r>
      <rPr>
        <sz val="8"/>
        <rFont val="Arial"/>
        <family val="2"/>
      </rPr>
      <t>(% share)</t>
    </r>
  </si>
  <si>
    <t xml:space="preserve">Agriculture </t>
  </si>
  <si>
    <t xml:space="preserve">Cottage and Micro Industries </t>
  </si>
  <si>
    <t xml:space="preserve">Service Industries </t>
  </si>
  <si>
    <t xml:space="preserve">Wholesale Credit </t>
  </si>
  <si>
    <r>
      <t xml:space="preserve">Financing outstanding by region </t>
    </r>
    <r>
      <rPr>
        <sz val="8"/>
        <rFont val="Arial"/>
        <family val="2"/>
      </rPr>
      <t>(% share)</t>
    </r>
  </si>
  <si>
    <t>CREDIT UNIONS AND COOPERATIVES</t>
  </si>
  <si>
    <t>Table 8: Capital Markets</t>
  </si>
  <si>
    <t>EQUITY MARKET</t>
  </si>
  <si>
    <t>Main Board - NEPSE</t>
  </si>
  <si>
    <t>Index</t>
  </si>
  <si>
    <t>Market capitalization (NRs million)</t>
  </si>
  <si>
    <t>Trading value (NRs million)</t>
  </si>
  <si>
    <t>Trading volume ('000')</t>
  </si>
  <si>
    <t>Number of listed companies</t>
  </si>
  <si>
    <t>Number of IPOs</t>
  </si>
  <si>
    <t>Number of delisted companies</t>
  </si>
  <si>
    <t>Table 10: Policies and Regulations</t>
  </si>
  <si>
    <t>Regulations</t>
  </si>
  <si>
    <t>Name</t>
  </si>
  <si>
    <t>Outline</t>
  </si>
  <si>
    <t>Regulators and Policymakers</t>
  </si>
  <si>
    <t>Responsibility</t>
  </si>
  <si>
    <t>Ministry of Finance (MoF)</t>
  </si>
  <si>
    <t xml:space="preserve">Provide financial incentives to MSMEs. </t>
  </si>
  <si>
    <t>Ministry of Industries, Commerce and Supplies (MoICS)</t>
  </si>
  <si>
    <t xml:space="preserve">Regulate MSMEs for receiving foreign investments. </t>
  </si>
  <si>
    <t>Nepal Planning Commission (NPC)</t>
  </si>
  <si>
    <t>Nepal Rastra Bank (NRB)</t>
  </si>
  <si>
    <t xml:space="preserve">Regulate and supervise capital markets. </t>
  </si>
  <si>
    <t>Policies</t>
  </si>
  <si>
    <t>Responsible Entity</t>
  </si>
  <si>
    <t>Industrial Promotion Policy 2011</t>
  </si>
  <si>
    <t>MoICS</t>
  </si>
  <si>
    <t>1)</t>
  </si>
  <si>
    <t>Provide policy guidelines for development of industrial sectors and enterprises.</t>
  </si>
  <si>
    <t>2)</t>
  </si>
  <si>
    <t xml:space="preserve">Create several funds such as the Investment Promotion Fund; Technology Development Fund; and Micro, Cottage and Small Industries Development Fund. </t>
  </si>
  <si>
    <t>3)</t>
  </si>
  <si>
    <t xml:space="preserve">Create industrial clusters to make business development services (BDS) available to the production-oriented industries in rural areas. </t>
  </si>
  <si>
    <t>15th Five Year Plan 2019/20 - 2023/24</t>
  </si>
  <si>
    <t>NPC</t>
  </si>
  <si>
    <t xml:space="preserve">Identify major challenges to MSME development. </t>
  </si>
  <si>
    <t xml:space="preserve">Recommend programs/activities to remove or minimise barriers MSMEs are facing. </t>
  </si>
  <si>
    <t xml:space="preserve">(i) creation of an investment-friendly environment. </t>
  </si>
  <si>
    <t>(ii) establishment of various types of business-related funds.</t>
  </si>
  <si>
    <t>(iii) business incubation centers.</t>
  </si>
  <si>
    <t>(iv) provision of seed capital for the operation of enterprises.</t>
  </si>
  <si>
    <t>Annual Program and Policies (Budget)</t>
  </si>
  <si>
    <t>MoF/MoICS</t>
  </si>
  <si>
    <t>Provide various incentives and facitlieis to MSMEs such as interest subsidy on credit.</t>
  </si>
  <si>
    <t xml:space="preserve">Micro Enterprise Development for Poverty Alleviation (MEDPA) program with the objective of increasing “employment opportunities and level of income of the people living below the poverty line by developing micro enterprises through entrepreneurship development.” </t>
  </si>
  <si>
    <t xml:space="preserve">Strategic Plan (2017-2021) of NRB </t>
  </si>
  <si>
    <t>NRB</t>
  </si>
  <si>
    <t>Macroeconomic stability.</t>
  </si>
  <si>
    <t>Financial stability and financial sector development.</t>
  </si>
  <si>
    <t>External sector stability.</t>
  </si>
  <si>
    <t>4)</t>
  </si>
  <si>
    <t>Sound and effective payment system.</t>
  </si>
  <si>
    <t>Financial Inclusion Roadmap (2017-2022)</t>
  </si>
  <si>
    <t>The Roadmap implements strategic objectives of achieving financial inclusion as set-out in the strategic plan of NRB. It targets: (i) increasing formal financial inclusion in Nepal from 60% to 75% by 2022 and (ii) reducing the excluded from 18% to 3% to create economic empowerment.</t>
  </si>
  <si>
    <t>Unlock constrained credit and savings markets.</t>
  </si>
  <si>
    <t>Improve payments system.</t>
  </si>
  <si>
    <t>Bolster risk-mitigation capabilities.</t>
  </si>
  <si>
    <t>Enhance and leverage locally based financial service providers.</t>
  </si>
  <si>
    <t>5)</t>
  </si>
  <si>
    <t>Enhance financial inclusion support in the national governance.</t>
  </si>
  <si>
    <t>6)</t>
  </si>
  <si>
    <t>Strengthen consumer empowerment, protection, and education.</t>
  </si>
  <si>
    <t xml:space="preserve">Financial  Literacy  Framework  (2020) </t>
  </si>
  <si>
    <t>Enhance and systematize the current fragmented financial literacy activities to facilitate monitoring and evaluation as well as regular assessment through policy interventions.</t>
  </si>
  <si>
    <t>1. Refinance Fund</t>
  </si>
  <si>
    <t>n/a,</t>
  </si>
  <si>
    <t>2. Fund for Business Continuity Loan</t>
  </si>
  <si>
    <t>3) The affected businesses are classified into highly impacted, moderately impacted, and low impacted sectors.</t>
  </si>
  <si>
    <t>4) The interest rate on the loan is 5% for the first year and 6% for the second year.</t>
  </si>
  <si>
    <t>Grand Total*</t>
  </si>
  <si>
    <t>* The amount approved for refinance and business continuity loan as of mid-June 2021.</t>
  </si>
  <si>
    <t>Fiscal year data (15 July)*</t>
  </si>
  <si>
    <r>
      <t>MSME employees to total (%)</t>
    </r>
    <r>
      <rPr>
        <vertAlign val="superscript"/>
        <sz val="8"/>
        <rFont val="Arial"/>
        <family val="2"/>
      </rPr>
      <t>1</t>
    </r>
  </si>
  <si>
    <r>
      <t>MSME contribution to GDP (% share)</t>
    </r>
    <r>
      <rPr>
        <vertAlign val="superscript"/>
        <sz val="8"/>
        <rFont val="Arial"/>
        <family val="2"/>
      </rPr>
      <t>2</t>
    </r>
  </si>
  <si>
    <r>
      <rPr>
        <vertAlign val="superscript"/>
        <sz val="8"/>
        <rFont val="Arial"/>
        <family val="2"/>
      </rPr>
      <t>1</t>
    </r>
    <r>
      <rPr>
        <sz val="8"/>
        <rFont val="Arial"/>
        <family val="2"/>
      </rPr>
      <t xml:space="preserve"> Data extracted from Industrial Statistics 2019-20. Small and medium-sized enterprises only.</t>
    </r>
  </si>
  <si>
    <r>
      <rPr>
        <vertAlign val="superscript"/>
        <sz val="8"/>
        <color theme="1"/>
        <rFont val="Arial"/>
        <family val="2"/>
      </rPr>
      <t>2</t>
    </r>
    <r>
      <rPr>
        <sz val="8"/>
        <color theme="1"/>
        <rFont val="Arial"/>
        <family val="2"/>
      </rPr>
      <t xml:space="preserve"> Data refers to Nepal Rastra Bank (2019): https://www.nrb.org.np/contents/uploads/2020/04/Study_Reports-</t>
    </r>
    <r>
      <rPr>
        <sz val="8"/>
        <color theme="1"/>
        <rFont val="Mangal"/>
        <family val="1"/>
      </rPr>
      <t>नेपालमा</t>
    </r>
    <r>
      <rPr>
        <sz val="8"/>
        <color theme="1"/>
        <rFont val="Arial"/>
        <family val="2"/>
      </rPr>
      <t xml:space="preserve"> </t>
    </r>
    <r>
      <rPr>
        <sz val="8"/>
        <color theme="1"/>
        <rFont val="Mangal"/>
        <family val="1"/>
      </rPr>
      <t>साना</t>
    </r>
    <r>
      <rPr>
        <sz val="8"/>
        <color theme="1"/>
        <rFont val="Arial"/>
        <family val="2"/>
      </rPr>
      <t xml:space="preserve"> </t>
    </r>
    <r>
      <rPr>
        <sz val="8"/>
        <color theme="1"/>
        <rFont val="Mangal"/>
        <family val="1"/>
      </rPr>
      <t>तथा</t>
    </r>
    <r>
      <rPr>
        <sz val="8"/>
        <color theme="1"/>
        <rFont val="Arial"/>
        <family val="2"/>
      </rPr>
      <t xml:space="preserve"> </t>
    </r>
    <r>
      <rPr>
        <sz val="8"/>
        <color theme="1"/>
        <rFont val="Mangal"/>
        <family val="1"/>
      </rPr>
      <t>मझौला</t>
    </r>
    <r>
      <rPr>
        <sz val="8"/>
        <color theme="1"/>
        <rFont val="Arial"/>
        <family val="2"/>
      </rPr>
      <t xml:space="preserve"> </t>
    </r>
    <r>
      <rPr>
        <sz val="8"/>
        <color theme="1"/>
        <rFont val="Mangal"/>
        <family val="1"/>
      </rPr>
      <t>उद्धयम</t>
    </r>
    <r>
      <rPr>
        <sz val="8"/>
        <color theme="1"/>
        <rFont val="Arial"/>
        <family val="2"/>
      </rPr>
      <t xml:space="preserve"> </t>
    </r>
    <r>
      <rPr>
        <sz val="8"/>
        <color theme="1"/>
        <rFont val="Mangal"/>
        <family val="1"/>
      </rPr>
      <t>वित्तीय</t>
    </r>
    <r>
      <rPr>
        <sz val="8"/>
        <color theme="1"/>
        <rFont val="Arial"/>
        <family val="2"/>
      </rPr>
      <t xml:space="preserve"> </t>
    </r>
    <r>
      <rPr>
        <sz val="8"/>
        <color theme="1"/>
        <rFont val="Mangal"/>
        <family val="1"/>
      </rPr>
      <t>साधन</t>
    </r>
    <r>
      <rPr>
        <sz val="8"/>
        <color theme="1"/>
        <rFont val="Arial"/>
        <family val="2"/>
      </rPr>
      <t xml:space="preserve"> </t>
    </r>
    <r>
      <rPr>
        <sz val="8"/>
        <color theme="1"/>
        <rFont val="Mangal"/>
        <family val="1"/>
      </rPr>
      <t>परिचालन</t>
    </r>
    <r>
      <rPr>
        <sz val="8"/>
        <color theme="1"/>
        <rFont val="Arial"/>
        <family val="2"/>
      </rPr>
      <t>-2076.pdf.</t>
    </r>
  </si>
  <si>
    <t>* The fiscal year (FY) of the Government of Nepal ends on 15 July; e.g., FY2020 covers data from 16 July 2019 to 15 July 2020.</t>
  </si>
  <si>
    <r>
      <t>Table 3-2a: Number of Small, Medium-Sized, and Large Firms by Region, FY2020</t>
    </r>
    <r>
      <rPr>
        <sz val="10"/>
        <color theme="1"/>
        <rFont val="Arial"/>
        <family val="2"/>
      </rPr>
      <t>*</t>
    </r>
    <r>
      <rPr>
        <b/>
        <sz val="10"/>
        <color theme="1"/>
        <rFont val="Arial"/>
        <family val="2"/>
      </rPr>
      <t xml:space="preserve"> </t>
    </r>
  </si>
  <si>
    <r>
      <t>Table 3-2b: Employment by Small, Medium-Sized, and Large Firms by Region, FY2020</t>
    </r>
    <r>
      <rPr>
        <sz val="10"/>
        <color theme="1"/>
        <rFont val="Arial "/>
      </rPr>
      <t>*</t>
    </r>
  </si>
  <si>
    <r>
      <t>Credit</t>
    </r>
    <r>
      <rPr>
        <vertAlign val="superscript"/>
        <sz val="8"/>
        <rFont val="Arial"/>
        <family val="2"/>
      </rPr>
      <t>1</t>
    </r>
  </si>
  <si>
    <r>
      <t xml:space="preserve">Loans outstanding by sector </t>
    </r>
    <r>
      <rPr>
        <sz val="8"/>
        <rFont val="Arial"/>
        <family val="2"/>
      </rPr>
      <t>(% share)</t>
    </r>
    <r>
      <rPr>
        <vertAlign val="superscript"/>
        <sz val="8"/>
        <rFont val="Arial"/>
        <family val="2"/>
      </rPr>
      <t>1</t>
    </r>
  </si>
  <si>
    <r>
      <t>Deposits</t>
    </r>
    <r>
      <rPr>
        <vertAlign val="superscript"/>
        <sz val="8"/>
        <rFont val="Arial"/>
        <family val="2"/>
      </rPr>
      <t>1</t>
    </r>
  </si>
  <si>
    <r>
      <t>MSME loans to total loans outstanding (%)</t>
    </r>
    <r>
      <rPr>
        <vertAlign val="superscript"/>
        <sz val="8"/>
        <rFont val="Arial"/>
        <family val="2"/>
      </rPr>
      <t>2</t>
    </r>
  </si>
  <si>
    <r>
      <t>MSME lending rate (%, annual average)</t>
    </r>
    <r>
      <rPr>
        <vertAlign val="superscript"/>
        <sz val="8"/>
        <rFont val="Arial"/>
        <family val="2"/>
      </rPr>
      <t>2</t>
    </r>
  </si>
  <si>
    <r>
      <rPr>
        <vertAlign val="superscript"/>
        <sz val="8"/>
        <rFont val="Arial"/>
        <family val="2"/>
      </rPr>
      <t>1</t>
    </r>
    <r>
      <rPr>
        <sz val="8"/>
        <rFont val="Arial"/>
        <family val="2"/>
      </rPr>
      <t xml:space="preserve"> data based on bank and financial institutions (BFIs).</t>
    </r>
  </si>
  <si>
    <r>
      <rPr>
        <vertAlign val="superscript"/>
        <sz val="8"/>
        <rFont val="Arial"/>
        <family val="2"/>
      </rPr>
      <t>2</t>
    </r>
    <r>
      <rPr>
        <sz val="8"/>
        <rFont val="Arial"/>
        <family val="2"/>
      </rPr>
      <t xml:space="preserve"> data from Nepal Rastra Bank report, SME Financing in Nepal 2019.</t>
    </r>
  </si>
  <si>
    <t>Number of funds**</t>
  </si>
  <si>
    <t xml:space="preserve">** There are 10 types of concessional loans, guided under the Unified Procedure for Interest Subsidy on Concessional Loan of 2017 (Table 5a). </t>
  </si>
  <si>
    <t>KW = kilowatt; MSME = micro, small, and medium-sized enterprise.</t>
  </si>
  <si>
    <t>* effective 11 February 2020. ** excluding house and land.</t>
  </si>
  <si>
    <t xml:space="preserve">Note: Apart from defining micro enterprises, the definition is solely based on fixed assets. The act was amended in 2020, but all available data are based on the previous definition. Bank and financial institutions use their own definitions to categorize firms, which differ by bank: some banks use NRs1 million to NRs10 million borrowing limits to define MSME loans, whereas other banks use NRs50 million‒NRs200 million.  </t>
  </si>
  <si>
    <t>B. Sales, Employment, and Wages</t>
  </si>
  <si>
    <t xml:space="preserve">MSME = micro, small, and medium-sized enterprise. </t>
  </si>
  <si>
    <t>Notes: Another statistical report is published by Department of Industries. The report contains annual data on the number of industries that receive approval from the Department. However, it does not include enterprises registered elsewhere such as local municipalities. Small scale industries include only those receiving foreign investment.  Enterprises are categorized on small, medium-sized, and large firms only. Disaggregation of 'total' enterprises by sector is available, but not by enterprise 'size' except for FY2011.</t>
  </si>
  <si>
    <t>MSME = micro, small, and medium-sized enterprise.</t>
  </si>
  <si>
    <t>* The fiscal year (FY) of the Government of Nepal ends on 15 July; e.g., FY2021 covers data from 16 July 2020 to 15 July 2021.</t>
  </si>
  <si>
    <t>GDP = gross domestic product, NPL = nonperforming loan.</t>
  </si>
  <si>
    <t>IPO = initial public offering, NEPSE = Nepal Stock Exchange.</t>
  </si>
  <si>
    <t xml:space="preserve">Refinance is available up to five times the available fund. </t>
  </si>
  <si>
    <t xml:space="preserve">1) Special refinancing for designated groups and export-oriented industries provided through the bank and financial institutions (BFIs) at 1% interest. Similalry, micro, small, and medium-sized enterprise (MSME) refinance is to be provided at 2% and general refinance at 3%. </t>
  </si>
  <si>
    <t xml:space="preserve">2) The maximum limit per borrower is NRs1.5 million for MSME refinancing and NRs50 million for special and genral refiancing under the lump-sum refinance scheme. </t>
  </si>
  <si>
    <t xml:space="preserve">3) NRs200 million for general refiancing to be provided on the basis of customer evaluation. </t>
  </si>
  <si>
    <t>1) Loan is to be used for the payment of wages of workers and employees of industries and businesses affected by the COVID-19 pandemic.</t>
  </si>
  <si>
    <t>2) Loans are provided to domestic, small and medium-sized enterprises, and tourism businesses which are affected by the COVID-19.</t>
  </si>
  <si>
    <t>Design national development plans including MSME development strategies.</t>
  </si>
  <si>
    <t xml:space="preserve">Regulate and supervise banking and nonbank finance sectors; facilitate MSMEs' access to finance, promote digital financial services, and provide financial educations. </t>
  </si>
  <si>
    <t>Security Exchange Board of Nepal (SEBON)</t>
  </si>
  <si>
    <t xml:space="preserve">Provide specific programs/activities to support MSMEs, including access to finance and market. The government aims to add 60,000 jobs annually through the establishment of 15,000 MSMEs each year. </t>
  </si>
  <si>
    <t>Promote the micro-and cottage industries through programs such as readymade garment promotion program, handmade paper promotion program, ceramic handicraft promotion program, and advance leather products training and promotion program.</t>
  </si>
  <si>
    <t>Provide plans of action for imporving access to finance for enterprises and financial literacy. Financial inclusion is a key pillar of the financial sector development strategy. The enhanced financial access and inclusion is considered as one of the opportunities presented in the financial ecosystem that helps MSMEs access finance. The Plan has four pillars:</t>
  </si>
  <si>
    <t>Define enterprises and group them into micro (including cottage), small, and medium-sized enterprises (MSMEs) and others; stipulate regulatory requirements for establishment and operations (including MSMEs).</t>
  </si>
  <si>
    <t>** The number of borrowers refers to the number of subsidized loans (new approval).</t>
  </si>
  <si>
    <r>
      <t>Number of Borrowers</t>
    </r>
    <r>
      <rPr>
        <sz val="8"/>
        <color rgb="FF000000"/>
        <rFont val="Arial"/>
        <family val="2"/>
      </rPr>
      <t>**</t>
    </r>
  </si>
  <si>
    <t>Bank and Financial Institution Act, 2017</t>
  </si>
  <si>
    <t>Industrial Enterprises Act, 2020</t>
  </si>
  <si>
    <t>Secured Transaction Act, 2006</t>
  </si>
  <si>
    <t>Securities Act, 2007</t>
  </si>
  <si>
    <t>Regulation on securities markets.</t>
  </si>
  <si>
    <t>Regulation on bank and financial institutions.</t>
  </si>
  <si>
    <t>Securing obligations with movable and intangible property by making consolidated legal provisions.</t>
  </si>
  <si>
    <t>Asian Development Bank (ADB) Asia SME Monitor 2022</t>
  </si>
  <si>
    <t>Table 3-4: Industries with Foreign Investments</t>
  </si>
  <si>
    <t>Source: ADB Asia SME Monitor 2022 database. Data from Industrial Statistics 2019-20, Department of Industries of the Ministry of Industries, Commerce and Supplies (2021).</t>
  </si>
  <si>
    <t>Source: ADB Asia SME Monitor 2022 database. Data from Micro, Cottage and Small Industries Statistics 2018-19; Department of Industries of the Ministry of Industries, Commerce and Supplies.</t>
  </si>
  <si>
    <t>Source: ADB Asia SME Monitor 2022 database. Data from Department of Industries of the Ministry of Industries, Commerce and Supplies.</t>
  </si>
  <si>
    <t>Source: ADB Asia SME Monitor 2022 database. Data from Industrial Enterprises Act 2020/1990.</t>
  </si>
  <si>
    <t>Source: ADB Asia SME Monitor 2022 database. Data from Impact of COVID-19 on Economy First Follow-up July 2020; Second Follow-up Dec 2020; Nepal Rastra Bank.</t>
  </si>
  <si>
    <t xml:space="preserve">Source: ADB Asia SME Monitor 2022 database. Data from Nepal Rastra Bank Monthly Statistics, and Current Macroeconomic and Financial Situation Reports. </t>
  </si>
  <si>
    <t>Source: ADB Asia SME Monitor 2022 database. Data from SME Financing in Nepal 2019, Nepal Rastra Bank.</t>
  </si>
  <si>
    <t xml:space="preserve">Source: ADB Asia SME Monitor 2022 database. Data from Deposit and Credit Guarantee Fund. </t>
  </si>
  <si>
    <t>Source: ADB Asia SME Monitor 2022 database. Data from Microeconomic and Financial Situation Reports, Nepal Rastra Bank.</t>
  </si>
  <si>
    <t xml:space="preserve">Source: ADB Asia SME Monitor 2022 database. Data from Microfinance Situation Report, Nepal Rastra Bank 2021.														</t>
  </si>
  <si>
    <t>Source: ADB Asia SME Monitor 2022 database. Data from Nepal Stock Exchange.</t>
  </si>
  <si>
    <t>Table 10a: COVID-19 Emergency Measures</t>
  </si>
  <si>
    <t>Source: ADB Asia SME Monitor 2022 database. Data from National Report on Revenues/Sales, Expenses, and Profit and Loss National Economic Census 2018; Central Bureau of Statistics.</t>
  </si>
  <si>
    <t>Source: ADB Asia SME Monitor 2022 database. Data from Financial Inclusion Portal, Nepal Rastra Bank.</t>
  </si>
  <si>
    <t>Source: ADB Asia SME Monitor 2021 database. Data from Credit Information Bureau.</t>
  </si>
  <si>
    <t>Source: ADB Asia SME Monitor 2022 database. Data from various legal/policy documents and program websites of the respective agencies.</t>
  </si>
  <si>
    <t xml:space="preserve">Source: ADB Asia SME Monitor 2022 database. Data from Nepal Rastra Bank. </t>
  </si>
  <si>
    <r>
      <t xml:space="preserve">Total foreign investment </t>
    </r>
    <r>
      <rPr>
        <sz val="8"/>
        <color theme="1"/>
        <rFont val="Arial"/>
        <family val="2"/>
      </rPr>
      <t>(NRs million)</t>
    </r>
  </si>
  <si>
    <r>
      <t xml:space="preserve">Foreign investment per enterprise </t>
    </r>
    <r>
      <rPr>
        <sz val="8"/>
        <color theme="1"/>
        <rFont val="Arial"/>
        <family val="2"/>
      </rPr>
      <t>(NRs million)</t>
    </r>
  </si>
  <si>
    <r>
      <t xml:space="preserve">Loans Outstanding </t>
    </r>
    <r>
      <rPr>
        <sz val="8"/>
        <color rgb="FF000000"/>
        <rFont val="Arial"/>
        <family val="2"/>
      </rPr>
      <t>(NRs million)</t>
    </r>
  </si>
  <si>
    <r>
      <t xml:space="preserve">Total Amount       </t>
    </r>
    <r>
      <rPr>
        <sz val="8"/>
        <color theme="1"/>
        <rFont val="Arial"/>
        <family val="2"/>
      </rPr>
      <t>(NRs in billion)</t>
    </r>
  </si>
  <si>
    <r>
      <t xml:space="preserve">Fund Size
</t>
    </r>
    <r>
      <rPr>
        <sz val="9"/>
        <color theme="1"/>
        <rFont val="Arial"/>
        <family val="2"/>
      </rPr>
      <t>(NRs billion)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</si>
</sst>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_);_(* \(#,##0.0\);_(* &quot;-&quot;??_);_(@_)"/>
    <numFmt numFmtId="165" formatCode="_(* #,##0_);_(* \(#,##0\);_(* &quot;-&quot;??_);_(@_)"/>
    <numFmt numFmtId="166" formatCode="0_);\(0\)"/>
    <numFmt numFmtId="167" formatCode="_-* #,##0_-;\-* #,##0_-;_-* &quot;-&quot;?_-;_-@_-"/>
    <numFmt numFmtId="168" formatCode="0.0%"/>
    <numFmt numFmtId="169" formatCode="0.0"/>
  </numFmts>
  <fonts count="34">
    <font>
      <sz val="11"/>
      <color theme="1"/>
      <name val="Calibri"/>
      <family val="2"/>
      <scheme val="minor"/>
    </font>
    <font>
      <sz val="11"/>
      <color theme="1"/>
      <name val="Calibri"/>
      <family val="2"/>
      <scheme val="minor"/>
    </font>
    <font>
      <b/>
      <sz val="14"/>
      <color theme="8" tint="-0.249977111117893"/>
      <name val="Arial"/>
      <family val="2"/>
    </font>
    <font>
      <sz val="8"/>
      <color theme="1"/>
      <name val="Arial"/>
      <family val="2"/>
    </font>
    <font>
      <b/>
      <sz val="14"/>
      <name val="Arial"/>
      <family val="2"/>
    </font>
    <font>
      <b/>
      <sz val="14"/>
      <color rgb="FFFF0000"/>
      <name val="Arial"/>
      <family val="2"/>
    </font>
    <font>
      <b/>
      <sz val="10"/>
      <name val="Arial"/>
      <family val="2"/>
    </font>
    <font>
      <b/>
      <sz val="8"/>
      <color theme="1"/>
      <name val="Arial"/>
      <family val="2"/>
    </font>
    <font>
      <b/>
      <sz val="9"/>
      <color rgb="FF000000"/>
      <name val="Arial"/>
      <family val="2"/>
    </font>
    <font>
      <sz val="9"/>
      <color rgb="FF000000"/>
      <name val="Arial"/>
      <family val="2"/>
    </font>
    <font>
      <sz val="8"/>
      <name val="Arial"/>
      <family val="2"/>
    </font>
    <font>
      <sz val="9"/>
      <color theme="1"/>
      <name val="Arial"/>
      <family val="2"/>
    </font>
    <font>
      <sz val="8"/>
      <color rgb="FF000000"/>
      <name val="Arial"/>
      <family val="2"/>
    </font>
    <font>
      <sz val="11"/>
      <color theme="1"/>
      <name val="Arial"/>
      <family val="2"/>
    </font>
    <font>
      <b/>
      <i/>
      <sz val="12"/>
      <color rgb="FFFF0000"/>
      <name val="Arial"/>
      <family val="2"/>
    </font>
    <font>
      <b/>
      <sz val="10"/>
      <color theme="1"/>
      <name val="Arial"/>
      <family val="2"/>
    </font>
    <font>
      <i/>
      <sz val="8"/>
      <color theme="1"/>
      <name val="Arial"/>
      <family val="2"/>
    </font>
    <font>
      <b/>
      <sz val="8"/>
      <name val="Arial"/>
      <family val="2"/>
    </font>
    <font>
      <sz val="8"/>
      <color rgb="FFFF0000"/>
      <name val="Arial"/>
      <family val="2"/>
    </font>
    <font>
      <i/>
      <sz val="8"/>
      <name val="Arial"/>
      <family val="2"/>
    </font>
    <font>
      <sz val="8"/>
      <color theme="1"/>
      <name val="Mangal"/>
      <family val="1"/>
    </font>
    <font>
      <b/>
      <sz val="10"/>
      <color theme="1"/>
      <name val="Arial "/>
    </font>
    <font>
      <sz val="8"/>
      <color theme="1"/>
      <name val="Arial "/>
    </font>
    <font>
      <sz val="10"/>
      <color theme="1"/>
      <name val="Arial "/>
    </font>
    <font>
      <sz val="9"/>
      <color theme="1"/>
      <name val="Calibri"/>
      <family val="2"/>
      <scheme val="minor"/>
    </font>
    <font>
      <b/>
      <sz val="8"/>
      <color rgb="FFFF0000"/>
      <name val="Arial"/>
      <family val="2"/>
    </font>
    <font>
      <b/>
      <sz val="9"/>
      <color theme="1"/>
      <name val="Arial"/>
      <family val="2"/>
    </font>
    <font>
      <vertAlign val="superscript"/>
      <sz val="8"/>
      <name val="Arial"/>
      <family val="2"/>
    </font>
    <font>
      <vertAlign val="superscript"/>
      <sz val="8"/>
      <color theme="1"/>
      <name val="Arial"/>
      <family val="2"/>
    </font>
    <font>
      <b/>
      <sz val="8"/>
      <color theme="1"/>
      <name val="Arial "/>
    </font>
    <font>
      <sz val="10"/>
      <color theme="1"/>
      <name val="Arial"/>
      <family val="2"/>
    </font>
    <font>
      <b/>
      <sz val="8"/>
      <color rgb="FF000000"/>
      <name val="Arial"/>
      <family val="2"/>
    </font>
    <font>
      <sz val="9"/>
      <name val="Arial"/>
      <family val="2"/>
    </font>
    <font>
      <b/>
      <sz val="9"/>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0" tint="-4.9989318521683403E-2"/>
        <bgColor rgb="FF000000"/>
      </patternFill>
    </fill>
  </fills>
  <borders count="3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top style="double">
        <color indexed="64"/>
      </top>
      <bottom style="hair">
        <color indexed="64"/>
      </bottom>
      <diagonal/>
    </border>
    <border>
      <left/>
      <right/>
      <top style="hair">
        <color indexed="64"/>
      </top>
      <bottom style="hair">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auto="1"/>
      </left>
      <right/>
      <top/>
      <bottom style="double">
        <color indexed="64"/>
      </bottom>
      <diagonal/>
    </border>
    <border>
      <left/>
      <right/>
      <top style="double">
        <color indexed="64"/>
      </top>
      <bottom/>
      <diagonal/>
    </border>
    <border>
      <left style="thin">
        <color auto="1"/>
      </left>
      <right/>
      <top style="double">
        <color indexed="64"/>
      </top>
      <bottom/>
      <diagonal/>
    </border>
    <border>
      <left style="thin">
        <color auto="1"/>
      </left>
      <right/>
      <top/>
      <bottom/>
      <diagonal/>
    </border>
    <border>
      <left/>
      <right/>
      <top style="thin">
        <color indexed="64"/>
      </top>
      <bottom style="thin">
        <color indexed="64"/>
      </bottom>
      <diagonal/>
    </border>
    <border>
      <left style="thin">
        <color auto="1"/>
      </left>
      <right/>
      <top style="thin">
        <color indexed="64"/>
      </top>
      <bottom style="thin">
        <color indexed="64"/>
      </bottom>
      <diagonal/>
    </border>
    <border>
      <left/>
      <right style="thin">
        <color auto="1"/>
      </right>
      <top/>
      <bottom style="double">
        <color indexed="64"/>
      </bottom>
      <diagonal/>
    </border>
    <border>
      <left/>
      <right style="thin">
        <color auto="1"/>
      </right>
      <top/>
      <bottom/>
      <diagonal/>
    </border>
    <border>
      <left/>
      <right style="thin">
        <color auto="1"/>
      </right>
      <top style="thin">
        <color indexed="64"/>
      </top>
      <bottom style="thin">
        <color indexed="64"/>
      </bottom>
      <diagonal/>
    </border>
    <border>
      <left/>
      <right/>
      <top style="double">
        <color indexed="64"/>
      </top>
      <bottom style="thin">
        <color indexed="64"/>
      </bottom>
      <diagonal/>
    </border>
    <border>
      <left/>
      <right/>
      <top style="thin">
        <color indexed="64"/>
      </top>
      <bottom style="hair">
        <color indexed="64"/>
      </bottom>
      <diagonal/>
    </border>
    <border>
      <left style="thin">
        <color indexed="64"/>
      </left>
      <right/>
      <top style="hair">
        <color indexed="64"/>
      </top>
      <bottom/>
      <diagonal/>
    </border>
    <border>
      <left style="thin">
        <color auto="1"/>
      </left>
      <right style="thin">
        <color auto="1"/>
      </right>
      <top style="thin">
        <color auto="1"/>
      </top>
      <bottom style="thin">
        <color auto="1"/>
      </bottom>
      <diagonal/>
    </border>
    <border>
      <left/>
      <right/>
      <top/>
      <bottom style="hair">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cellStyleXfs>
  <cellXfs count="375">
    <xf numFmtId="0" fontId="0" fillId="0" borderId="0" xfId="0"/>
    <xf numFmtId="0" fontId="3" fillId="0" borderId="0" xfId="0" applyFont="1"/>
    <xf numFmtId="0" fontId="7" fillId="0" borderId="0" xfId="0" applyFont="1"/>
    <xf numFmtId="0" fontId="8" fillId="2" borderId="8" xfId="0" applyFont="1" applyFill="1" applyBorder="1" applyAlignment="1">
      <alignment vertical="center"/>
    </xf>
    <xf numFmtId="0" fontId="8" fillId="2" borderId="9" xfId="0" applyFont="1" applyFill="1" applyBorder="1" applyAlignment="1">
      <alignment vertical="center"/>
    </xf>
    <xf numFmtId="0" fontId="9" fillId="3" borderId="10" xfId="0" applyFont="1" applyFill="1" applyBorder="1" applyAlignment="1">
      <alignment vertical="center" wrapText="1"/>
    </xf>
    <xf numFmtId="164" fontId="10" fillId="3" borderId="11" xfId="1" quotePrefix="1" applyNumberFormat="1" applyFont="1" applyFill="1" applyBorder="1" applyAlignment="1">
      <alignment horizontal="center" vertical="center"/>
    </xf>
    <xf numFmtId="164" fontId="10" fillId="3" borderId="12" xfId="1" quotePrefix="1" applyNumberFormat="1" applyFont="1" applyFill="1" applyBorder="1" applyAlignment="1">
      <alignment horizontal="center" vertical="center"/>
    </xf>
    <xf numFmtId="0" fontId="9" fillId="3" borderId="11" xfId="0" applyFont="1" applyFill="1" applyBorder="1" applyAlignment="1">
      <alignment vertical="center" wrapText="1"/>
    </xf>
    <xf numFmtId="164" fontId="10" fillId="3" borderId="13" xfId="1" quotePrefix="1" applyNumberFormat="1" applyFont="1" applyFill="1" applyBorder="1" applyAlignment="1">
      <alignment horizontal="center" vertical="center"/>
    </xf>
    <xf numFmtId="0" fontId="9" fillId="3" borderId="14" xfId="0" applyFont="1" applyFill="1" applyBorder="1" applyAlignment="1">
      <alignment vertical="center" wrapText="1"/>
    </xf>
    <xf numFmtId="0" fontId="9" fillId="3" borderId="14" xfId="0" applyFont="1" applyFill="1" applyBorder="1" applyAlignment="1">
      <alignment horizontal="left" vertical="center" wrapText="1"/>
    </xf>
    <xf numFmtId="0" fontId="9" fillId="3" borderId="15" xfId="0" applyFont="1" applyFill="1" applyBorder="1" applyAlignment="1">
      <alignment vertical="center" wrapText="1"/>
    </xf>
    <xf numFmtId="0" fontId="11" fillId="0" borderId="15" xfId="0" applyFont="1" applyBorder="1" applyAlignment="1">
      <alignment vertical="center" wrapText="1"/>
    </xf>
    <xf numFmtId="0" fontId="9" fillId="3" borderId="16" xfId="0" applyFont="1" applyFill="1" applyBorder="1" applyAlignment="1">
      <alignment vertical="center" wrapText="1"/>
    </xf>
    <xf numFmtId="0" fontId="13" fillId="0" borderId="0" xfId="0" applyFont="1"/>
    <xf numFmtId="0" fontId="15" fillId="0" borderId="0" xfId="0" applyFont="1"/>
    <xf numFmtId="0" fontId="10" fillId="0" borderId="0" xfId="0" applyFont="1"/>
    <xf numFmtId="0" fontId="3" fillId="3" borderId="18" xfId="0" applyFont="1" applyFill="1" applyBorder="1"/>
    <xf numFmtId="0" fontId="3" fillId="3" borderId="19" xfId="0" applyFont="1" applyFill="1" applyBorder="1"/>
    <xf numFmtId="0" fontId="3" fillId="3" borderId="0" xfId="0" applyFont="1" applyFill="1"/>
    <xf numFmtId="0" fontId="3" fillId="3" borderId="20" xfId="0" applyFont="1" applyFill="1" applyBorder="1"/>
    <xf numFmtId="0" fontId="7" fillId="3" borderId="21" xfId="0" applyFont="1" applyFill="1" applyBorder="1"/>
    <xf numFmtId="0" fontId="7" fillId="3" borderId="22" xfId="0" applyFont="1" applyFill="1" applyBorder="1"/>
    <xf numFmtId="0" fontId="7" fillId="3" borderId="0" xfId="0" applyFont="1" applyFill="1"/>
    <xf numFmtId="0" fontId="3" fillId="3" borderId="24" xfId="0" applyFont="1" applyFill="1" applyBorder="1"/>
    <xf numFmtId="0" fontId="7" fillId="3" borderId="25" xfId="0" applyFont="1" applyFill="1" applyBorder="1"/>
    <xf numFmtId="0" fontId="15" fillId="3" borderId="0" xfId="0" applyFont="1" applyFill="1"/>
    <xf numFmtId="0" fontId="10" fillId="3" borderId="0" xfId="0" applyFont="1" applyFill="1"/>
    <xf numFmtId="165" fontId="3" fillId="3" borderId="18" xfId="1" applyNumberFormat="1" applyFont="1" applyFill="1" applyBorder="1"/>
    <xf numFmtId="165" fontId="3" fillId="3" borderId="0" xfId="1" applyNumberFormat="1" applyFont="1" applyFill="1" applyBorder="1"/>
    <xf numFmtId="0" fontId="3" fillId="3" borderId="4" xfId="0" applyFont="1" applyFill="1" applyBorder="1"/>
    <xf numFmtId="165" fontId="3" fillId="3" borderId="4" xfId="1" applyNumberFormat="1" applyFont="1" applyFill="1" applyBorder="1"/>
    <xf numFmtId="0" fontId="16" fillId="3" borderId="0" xfId="0" applyFont="1" applyFill="1"/>
    <xf numFmtId="164" fontId="10" fillId="3" borderId="0" xfId="1" applyNumberFormat="1" applyFont="1" applyFill="1"/>
    <xf numFmtId="164" fontId="10" fillId="3" borderId="0" xfId="1" applyNumberFormat="1" applyFont="1" applyFill="1" applyBorder="1"/>
    <xf numFmtId="0" fontId="10" fillId="3" borderId="27" xfId="1" applyNumberFormat="1" applyFont="1" applyFill="1" applyBorder="1"/>
    <xf numFmtId="165" fontId="10" fillId="0" borderId="0" xfId="1" applyNumberFormat="1" applyFont="1" applyFill="1" applyBorder="1"/>
    <xf numFmtId="166" fontId="17" fillId="0" borderId="0" xfId="1" applyNumberFormat="1" applyFont="1" applyFill="1" applyBorder="1"/>
    <xf numFmtId="165" fontId="10" fillId="3" borderId="11" xfId="1" applyNumberFormat="1" applyFont="1" applyFill="1" applyBorder="1" applyAlignment="1">
      <alignment horizontal="left" indent="2"/>
    </xf>
    <xf numFmtId="0" fontId="10" fillId="3" borderId="11" xfId="1" applyNumberFormat="1" applyFont="1" applyFill="1" applyBorder="1" applyAlignment="1">
      <alignment horizontal="left" indent="2"/>
    </xf>
    <xf numFmtId="37" fontId="10" fillId="3" borderId="11" xfId="1" applyNumberFormat="1" applyFont="1" applyFill="1" applyBorder="1" applyAlignment="1">
      <alignment horizontal="right"/>
    </xf>
    <xf numFmtId="0" fontId="10" fillId="3" borderId="11" xfId="1" applyNumberFormat="1" applyFont="1" applyFill="1" applyBorder="1" applyAlignment="1">
      <alignment horizontal="left"/>
    </xf>
    <xf numFmtId="0" fontId="10" fillId="3" borderId="15" xfId="0" applyFont="1" applyFill="1" applyBorder="1" applyAlignment="1">
      <alignment horizontal="left" vertical="center" wrapText="1"/>
    </xf>
    <xf numFmtId="164" fontId="10" fillId="3" borderId="15" xfId="1" applyNumberFormat="1" applyFont="1" applyFill="1" applyBorder="1" applyAlignment="1">
      <alignment horizontal="right"/>
    </xf>
    <xf numFmtId="0" fontId="10" fillId="0" borderId="0" xfId="0" applyFont="1" applyAlignment="1">
      <alignment horizontal="center" wrapText="1"/>
    </xf>
    <xf numFmtId="0" fontId="17" fillId="4" borderId="21" xfId="0" applyFont="1" applyFill="1" applyBorder="1"/>
    <xf numFmtId="164" fontId="17" fillId="4" borderId="21" xfId="0" applyNumberFormat="1" applyFont="1" applyFill="1" applyBorder="1"/>
    <xf numFmtId="0" fontId="10" fillId="3" borderId="27" xfId="0" applyFont="1" applyFill="1" applyBorder="1" applyAlignment="1">
      <alignment horizontal="left" wrapText="1" indent="2"/>
    </xf>
    <xf numFmtId="164" fontId="10" fillId="3" borderId="27" xfId="1" applyNumberFormat="1" applyFont="1" applyFill="1" applyBorder="1" applyAlignment="1">
      <alignment horizontal="right"/>
    </xf>
    <xf numFmtId="0" fontId="10" fillId="0" borderId="0" xfId="0" applyFont="1" applyAlignment="1">
      <alignment horizontal="right"/>
    </xf>
    <xf numFmtId="0" fontId="10" fillId="3" borderId="11" xfId="0" applyFont="1" applyFill="1" applyBorder="1" applyAlignment="1">
      <alignment horizontal="left" wrapText="1" indent="2"/>
    </xf>
    <xf numFmtId="164" fontId="10" fillId="3" borderId="11" xfId="1" applyNumberFormat="1" applyFont="1" applyFill="1" applyBorder="1" applyAlignment="1">
      <alignment horizontal="right"/>
    </xf>
    <xf numFmtId="0" fontId="10" fillId="3" borderId="15" xfId="0" applyFont="1" applyFill="1" applyBorder="1" applyAlignment="1">
      <alignment horizontal="left" wrapText="1" indent="2"/>
    </xf>
    <xf numFmtId="0" fontId="12" fillId="3" borderId="27" xfId="0" applyFont="1" applyFill="1" applyBorder="1" applyAlignment="1">
      <alignment horizontal="left" wrapText="1" indent="2"/>
    </xf>
    <xf numFmtId="0" fontId="12" fillId="3" borderId="15" xfId="0" applyFont="1" applyFill="1" applyBorder="1" applyAlignment="1">
      <alignment horizontal="left" wrapText="1" indent="2"/>
    </xf>
    <xf numFmtId="0" fontId="3" fillId="3" borderId="27" xfId="0" applyFont="1" applyFill="1" applyBorder="1"/>
    <xf numFmtId="165" fontId="10" fillId="3" borderId="11" xfId="1" applyNumberFormat="1" applyFont="1" applyFill="1" applyBorder="1" applyAlignment="1">
      <alignment horizontal="right"/>
    </xf>
    <xf numFmtId="0" fontId="10" fillId="3" borderId="11" xfId="0" applyFont="1" applyFill="1" applyBorder="1" applyAlignment="1">
      <alignment horizontal="left" indent="2"/>
    </xf>
    <xf numFmtId="0" fontId="10" fillId="3" borderId="11" xfId="0" applyFont="1" applyFill="1" applyBorder="1" applyAlignment="1">
      <alignment horizontal="left"/>
    </xf>
    <xf numFmtId="0" fontId="10" fillId="3" borderId="15" xfId="0" applyFont="1" applyFill="1" applyBorder="1" applyAlignment="1">
      <alignment horizontal="left"/>
    </xf>
    <xf numFmtId="164" fontId="10" fillId="0" borderId="0" xfId="1" applyNumberFormat="1" applyFont="1" applyAlignment="1">
      <alignment horizontal="center" wrapText="1"/>
    </xf>
    <xf numFmtId="0" fontId="10" fillId="3" borderId="27" xfId="0" applyFont="1" applyFill="1" applyBorder="1"/>
    <xf numFmtId="0" fontId="10" fillId="3" borderId="11" xfId="0" applyFont="1" applyFill="1" applyBorder="1"/>
    <xf numFmtId="0" fontId="10" fillId="3" borderId="15" xfId="0" applyFont="1" applyFill="1" applyBorder="1"/>
    <xf numFmtId="0" fontId="3" fillId="3" borderId="15" xfId="0" applyFont="1" applyFill="1" applyBorder="1"/>
    <xf numFmtId="0" fontId="10" fillId="3" borderId="0" xfId="0" applyFont="1" applyFill="1" applyAlignment="1">
      <alignment horizontal="left" vertical="top" wrapText="1"/>
    </xf>
    <xf numFmtId="0" fontId="19" fillId="3" borderId="0" xfId="0" applyFont="1" applyFill="1"/>
    <xf numFmtId="0" fontId="19" fillId="0" borderId="0" xfId="0" applyFont="1"/>
    <xf numFmtId="0" fontId="10" fillId="3" borderId="14" xfId="0" applyFont="1" applyFill="1" applyBorder="1" applyAlignment="1">
      <alignment horizontal="left" wrapText="1" indent="2"/>
    </xf>
    <xf numFmtId="164" fontId="3" fillId="0" borderId="0" xfId="1" applyNumberFormat="1" applyFont="1"/>
    <xf numFmtId="0" fontId="23" fillId="3" borderId="0" xfId="0" applyFont="1" applyFill="1"/>
    <xf numFmtId="3" fontId="3" fillId="3" borderId="18" xfId="0" applyNumberFormat="1" applyFont="1" applyFill="1" applyBorder="1"/>
    <xf numFmtId="3" fontId="3" fillId="3" borderId="0" xfId="0" applyNumberFormat="1" applyFont="1" applyFill="1"/>
    <xf numFmtId="3" fontId="3" fillId="3" borderId="4" xfId="0" applyNumberFormat="1" applyFont="1" applyFill="1" applyBorder="1"/>
    <xf numFmtId="3" fontId="7" fillId="3" borderId="21" xfId="0" applyNumberFormat="1" applyFont="1" applyFill="1" applyBorder="1"/>
    <xf numFmtId="0" fontId="10" fillId="3" borderId="11" xfId="0" applyFont="1" applyFill="1" applyBorder="1" applyAlignment="1">
      <alignment horizontal="left" indent="1"/>
    </xf>
    <xf numFmtId="165" fontId="10" fillId="3" borderId="27" xfId="1" applyNumberFormat="1" applyFont="1" applyFill="1" applyBorder="1" applyAlignment="1">
      <alignment horizontal="right"/>
    </xf>
    <xf numFmtId="3" fontId="3" fillId="0" borderId="0" xfId="0" applyNumberFormat="1" applyFont="1"/>
    <xf numFmtId="0" fontId="3" fillId="3" borderId="11" xfId="0" applyFont="1" applyFill="1" applyBorder="1"/>
    <xf numFmtId="0" fontId="17" fillId="0" borderId="0" xfId="0" applyFont="1"/>
    <xf numFmtId="169" fontId="10" fillId="0" borderId="0" xfId="0" applyNumberFormat="1" applyFont="1"/>
    <xf numFmtId="3" fontId="17" fillId="4" borderId="21" xfId="0" applyNumberFormat="1" applyFont="1" applyFill="1" applyBorder="1" applyAlignment="1">
      <alignment horizontal="right"/>
    </xf>
    <xf numFmtId="0" fontId="10" fillId="3" borderId="27" xfId="0" applyFont="1" applyFill="1" applyBorder="1" applyAlignment="1">
      <alignment horizontal="left" indent="2"/>
    </xf>
    <xf numFmtId="0" fontId="10" fillId="3" borderId="15" xfId="0" applyFont="1" applyFill="1" applyBorder="1" applyAlignment="1">
      <alignment horizontal="left" indent="2"/>
    </xf>
    <xf numFmtId="165" fontId="3" fillId="3" borderId="0" xfId="1" applyNumberFormat="1" applyFont="1" applyFill="1" applyBorder="1" applyAlignment="1">
      <alignment horizontal="right"/>
    </xf>
    <xf numFmtId="0" fontId="16" fillId="0" borderId="0" xfId="0" applyFont="1"/>
    <xf numFmtId="165" fontId="3" fillId="0" borderId="0" xfId="1" applyNumberFormat="1" applyFont="1" applyFill="1" applyBorder="1" applyAlignment="1">
      <alignment horizontal="right"/>
    </xf>
    <xf numFmtId="168" fontId="7" fillId="0" borderId="0" xfId="0" applyNumberFormat="1" applyFont="1"/>
    <xf numFmtId="168" fontId="3" fillId="0" borderId="0" xfId="0" applyNumberFormat="1" applyFont="1"/>
    <xf numFmtId="169" fontId="3" fillId="3" borderId="18" xfId="1" applyNumberFormat="1" applyFont="1" applyFill="1" applyBorder="1"/>
    <xf numFmtId="169" fontId="3" fillId="3" borderId="0" xfId="1" applyNumberFormat="1" applyFont="1" applyFill="1" applyBorder="1"/>
    <xf numFmtId="169" fontId="3" fillId="3" borderId="4" xfId="1" applyNumberFormat="1" applyFont="1" applyFill="1" applyBorder="1"/>
    <xf numFmtId="0" fontId="3" fillId="3" borderId="15" xfId="0" applyFont="1" applyFill="1" applyBorder="1" applyAlignment="1">
      <alignment wrapText="1"/>
    </xf>
    <xf numFmtId="0" fontId="12" fillId="3" borderId="0" xfId="0" applyFont="1" applyFill="1" applyAlignment="1">
      <alignment vertical="center"/>
    </xf>
    <xf numFmtId="0" fontId="8" fillId="3" borderId="0" xfId="0" applyFont="1" applyFill="1" applyAlignment="1">
      <alignment vertical="center"/>
    </xf>
    <xf numFmtId="165" fontId="8" fillId="3" borderId="0" xfId="1" applyNumberFormat="1" applyFont="1" applyFill="1" applyBorder="1" applyAlignment="1">
      <alignment horizontal="right" vertical="center"/>
    </xf>
    <xf numFmtId="0" fontId="24" fillId="3" borderId="0" xfId="0" applyFont="1" applyFill="1"/>
    <xf numFmtId="0" fontId="3" fillId="3" borderId="0" xfId="0" applyFont="1" applyFill="1" applyAlignment="1">
      <alignment horizontal="right"/>
    </xf>
    <xf numFmtId="0" fontId="25" fillId="0" borderId="0" xfId="0" applyFont="1"/>
    <xf numFmtId="165" fontId="3" fillId="3" borderId="11" xfId="1" quotePrefix="1" applyNumberFormat="1" applyFont="1" applyFill="1" applyBorder="1" applyAlignment="1">
      <alignment horizontal="right"/>
    </xf>
    <xf numFmtId="165" fontId="3" fillId="3" borderId="27" xfId="1" applyNumberFormat="1" applyFont="1" applyFill="1" applyBorder="1" applyAlignment="1">
      <alignment horizontal="right"/>
    </xf>
    <xf numFmtId="164" fontId="3" fillId="3" borderId="11" xfId="1" applyNumberFormat="1" applyFont="1" applyFill="1" applyBorder="1" applyAlignment="1">
      <alignment horizontal="right"/>
    </xf>
    <xf numFmtId="0" fontId="18" fillId="0" borderId="0" xfId="0" applyFont="1"/>
    <xf numFmtId="0" fontId="11" fillId="0" borderId="0" xfId="0" applyFont="1"/>
    <xf numFmtId="0" fontId="10" fillId="3" borderId="27" xfId="0" applyFont="1" applyFill="1" applyBorder="1" applyAlignment="1">
      <alignment horizontal="left" vertical="top"/>
    </xf>
    <xf numFmtId="0" fontId="10" fillId="3" borderId="11" xfId="0" applyFont="1" applyFill="1" applyBorder="1" applyAlignment="1">
      <alignment horizontal="left" vertical="top"/>
    </xf>
    <xf numFmtId="0" fontId="10" fillId="3" borderId="15" xfId="0" applyFont="1" applyFill="1" applyBorder="1" applyAlignment="1">
      <alignment horizontal="left" vertical="top"/>
    </xf>
    <xf numFmtId="165" fontId="10" fillId="3" borderId="15" xfId="1" applyNumberFormat="1" applyFont="1" applyFill="1" applyBorder="1" applyAlignment="1">
      <alignment horizontal="right"/>
    </xf>
    <xf numFmtId="0" fontId="3" fillId="3" borderId="0" xfId="0" applyFont="1" applyFill="1" applyAlignment="1">
      <alignment vertical="center"/>
    </xf>
    <xf numFmtId="0" fontId="3" fillId="3" borderId="0" xfId="0" applyFont="1" applyFill="1" applyAlignment="1">
      <alignment horizontal="left" vertical="top"/>
    </xf>
    <xf numFmtId="0" fontId="3" fillId="0" borderId="0" xfId="0" applyFont="1" applyAlignment="1">
      <alignment horizontal="right"/>
    </xf>
    <xf numFmtId="0" fontId="15" fillId="0" borderId="0" xfId="0" applyFont="1" applyAlignment="1">
      <alignment vertical="center"/>
    </xf>
    <xf numFmtId="164" fontId="10" fillId="3" borderId="27" xfId="1" quotePrefix="1" applyNumberFormat="1" applyFont="1" applyFill="1" applyBorder="1" applyAlignment="1">
      <alignment horizontal="right" vertical="center"/>
    </xf>
    <xf numFmtId="164" fontId="10" fillId="3" borderId="11" xfId="1" quotePrefix="1" applyNumberFormat="1" applyFont="1" applyFill="1" applyBorder="1" applyAlignment="1">
      <alignment horizontal="right" vertical="center"/>
    </xf>
    <xf numFmtId="37" fontId="10" fillId="3" borderId="11" xfId="1" applyNumberFormat="1" applyFont="1" applyFill="1" applyBorder="1" applyAlignment="1">
      <alignment horizontal="right" vertical="center"/>
    </xf>
    <xf numFmtId="164" fontId="10" fillId="3" borderId="15" xfId="1" quotePrefix="1" applyNumberFormat="1" applyFont="1" applyFill="1" applyBorder="1" applyAlignment="1">
      <alignment horizontal="right" vertical="center"/>
    </xf>
    <xf numFmtId="0" fontId="17" fillId="4" borderId="21" xfId="0" applyFont="1" applyFill="1" applyBorder="1" applyAlignment="1">
      <alignment horizontal="right"/>
    </xf>
    <xf numFmtId="164" fontId="17" fillId="4" borderId="21" xfId="0" applyNumberFormat="1" applyFont="1" applyFill="1" applyBorder="1" applyAlignment="1">
      <alignment horizontal="right"/>
    </xf>
    <xf numFmtId="165" fontId="10" fillId="3" borderId="11" xfId="1" applyNumberFormat="1" applyFont="1" applyFill="1" applyBorder="1" applyAlignment="1">
      <alignment horizontal="right" vertical="center"/>
    </xf>
    <xf numFmtId="167" fontId="10" fillId="3" borderId="11" xfId="0" applyNumberFormat="1" applyFont="1" applyFill="1" applyBorder="1" applyAlignment="1">
      <alignment horizontal="right"/>
    </xf>
    <xf numFmtId="165" fontId="10" fillId="3" borderId="11" xfId="1" quotePrefix="1" applyNumberFormat="1" applyFont="1" applyFill="1" applyBorder="1" applyAlignment="1">
      <alignment horizontal="right" vertical="center"/>
    </xf>
    <xf numFmtId="165" fontId="3" fillId="3" borderId="11" xfId="1" applyNumberFormat="1" applyFont="1" applyFill="1" applyBorder="1" applyAlignment="1">
      <alignment horizontal="right"/>
    </xf>
    <xf numFmtId="164" fontId="3" fillId="0" borderId="27" xfId="1" applyNumberFormat="1" applyFont="1" applyBorder="1" applyAlignment="1">
      <alignment horizontal="right"/>
    </xf>
    <xf numFmtId="164" fontId="3" fillId="0" borderId="11" xfId="1" applyNumberFormat="1" applyFont="1" applyBorder="1" applyAlignment="1">
      <alignment horizontal="right"/>
    </xf>
    <xf numFmtId="164" fontId="3" fillId="0" borderId="14" xfId="1" applyNumberFormat="1" applyFont="1" applyBorder="1" applyAlignment="1">
      <alignment horizontal="right"/>
    </xf>
    <xf numFmtId="164" fontId="3" fillId="0" borderId="15" xfId="1" applyNumberFormat="1" applyFont="1" applyBorder="1" applyAlignment="1">
      <alignment horizontal="right"/>
    </xf>
    <xf numFmtId="167" fontId="10" fillId="3" borderId="27" xfId="0" applyNumberFormat="1" applyFont="1" applyFill="1" applyBorder="1" applyAlignment="1">
      <alignment horizontal="right"/>
    </xf>
    <xf numFmtId="0" fontId="22" fillId="3" borderId="0" xfId="0" applyFont="1" applyFill="1"/>
    <xf numFmtId="0" fontId="3" fillId="3" borderId="1" xfId="0" applyFont="1" applyFill="1" applyBorder="1"/>
    <xf numFmtId="0" fontId="3" fillId="0" borderId="0" xfId="0" applyFont="1" applyAlignment="1">
      <alignment vertical="center"/>
    </xf>
    <xf numFmtId="0" fontId="22" fillId="3" borderId="10" xfId="0" applyFont="1" applyFill="1" applyBorder="1"/>
    <xf numFmtId="165" fontId="22" fillId="3" borderId="10" xfId="1" applyNumberFormat="1" applyFont="1" applyFill="1" applyBorder="1"/>
    <xf numFmtId="164" fontId="22" fillId="2" borderId="12" xfId="1" applyNumberFormat="1" applyFont="1" applyFill="1" applyBorder="1"/>
    <xf numFmtId="164" fontId="22" fillId="2" borderId="10" xfId="1" applyNumberFormat="1" applyFont="1" applyFill="1" applyBorder="1"/>
    <xf numFmtId="0" fontId="22" fillId="3" borderId="11" xfId="0" applyFont="1" applyFill="1" applyBorder="1"/>
    <xf numFmtId="165" fontId="22" fillId="3" borderId="11" xfId="1" applyNumberFormat="1" applyFont="1" applyFill="1" applyBorder="1"/>
    <xf numFmtId="164" fontId="22" fillId="2" borderId="13" xfId="1" applyNumberFormat="1" applyFont="1" applyFill="1" applyBorder="1"/>
    <xf numFmtId="164" fontId="22" fillId="2" borderId="11" xfId="1" applyNumberFormat="1" applyFont="1" applyFill="1" applyBorder="1"/>
    <xf numFmtId="0" fontId="22" fillId="3" borderId="15" xfId="0" applyFont="1" applyFill="1" applyBorder="1"/>
    <xf numFmtId="165" fontId="22" fillId="3" borderId="15" xfId="1" applyNumberFormat="1" applyFont="1" applyFill="1" applyBorder="1"/>
    <xf numFmtId="165" fontId="22" fillId="3" borderId="14" xfId="1" applyNumberFormat="1" applyFont="1" applyFill="1" applyBorder="1"/>
    <xf numFmtId="164" fontId="22" fillId="2" borderId="16" xfId="1" applyNumberFormat="1" applyFont="1" applyFill="1" applyBorder="1"/>
    <xf numFmtId="164" fontId="22" fillId="2" borderId="15" xfId="1" applyNumberFormat="1" applyFont="1" applyFill="1" applyBorder="1"/>
    <xf numFmtId="0" fontId="29" fillId="3" borderId="21" xfId="0" applyFont="1" applyFill="1" applyBorder="1"/>
    <xf numFmtId="165" fontId="29" fillId="3" borderId="21" xfId="1" applyNumberFormat="1" applyFont="1" applyFill="1" applyBorder="1"/>
    <xf numFmtId="164" fontId="29" fillId="2" borderId="22" xfId="1" applyNumberFormat="1" applyFont="1" applyFill="1" applyBorder="1"/>
    <xf numFmtId="164" fontId="29" fillId="2" borderId="21" xfId="1" applyNumberFormat="1" applyFont="1" applyFill="1" applyBorder="1"/>
    <xf numFmtId="168" fontId="22" fillId="2" borderId="12" xfId="2" applyNumberFormat="1" applyFont="1" applyFill="1" applyBorder="1"/>
    <xf numFmtId="168" fontId="22" fillId="2" borderId="10" xfId="2" applyNumberFormat="1" applyFont="1" applyFill="1" applyBorder="1"/>
    <xf numFmtId="168" fontId="22" fillId="2" borderId="13" xfId="2" applyNumberFormat="1" applyFont="1" applyFill="1" applyBorder="1"/>
    <xf numFmtId="168" fontId="22" fillId="2" borderId="11" xfId="2" applyNumberFormat="1" applyFont="1" applyFill="1" applyBorder="1"/>
    <xf numFmtId="0" fontId="22" fillId="3" borderId="14" xfId="0" applyFont="1" applyFill="1" applyBorder="1"/>
    <xf numFmtId="168" fontId="22" fillId="2" borderId="28" xfId="2" applyNumberFormat="1" applyFont="1" applyFill="1" applyBorder="1"/>
    <xf numFmtId="168" fontId="22" fillId="2" borderId="14" xfId="2" applyNumberFormat="1" applyFont="1" applyFill="1" applyBorder="1"/>
    <xf numFmtId="168" fontId="22" fillId="2" borderId="15" xfId="2" applyNumberFormat="1" applyFont="1" applyFill="1" applyBorder="1"/>
    <xf numFmtId="168" fontId="29" fillId="2" borderId="22" xfId="0" applyNumberFormat="1" applyFont="1" applyFill="1" applyBorder="1"/>
    <xf numFmtId="168" fontId="29" fillId="2" borderId="21" xfId="0" applyNumberFormat="1" applyFont="1" applyFill="1" applyBorder="1"/>
    <xf numFmtId="165" fontId="10" fillId="3" borderId="27" xfId="1" applyNumberFormat="1" applyFont="1" applyFill="1" applyBorder="1" applyAlignment="1">
      <alignment horizontal="right" vertical="center"/>
    </xf>
    <xf numFmtId="165" fontId="10" fillId="3" borderId="15" xfId="1" applyNumberFormat="1" applyFont="1" applyFill="1" applyBorder="1" applyAlignment="1">
      <alignment horizontal="right" vertical="center"/>
    </xf>
    <xf numFmtId="165" fontId="17" fillId="4" borderId="21" xfId="1" applyNumberFormat="1" applyFont="1" applyFill="1" applyBorder="1" applyAlignment="1">
      <alignment horizontal="right"/>
    </xf>
    <xf numFmtId="164" fontId="17" fillId="4" borderId="21" xfId="1" applyNumberFormat="1" applyFont="1" applyFill="1" applyBorder="1" applyAlignment="1">
      <alignment horizontal="right"/>
    </xf>
    <xf numFmtId="165" fontId="17" fillId="4" borderId="21" xfId="0" applyNumberFormat="1" applyFont="1" applyFill="1" applyBorder="1" applyAlignment="1">
      <alignment horizontal="right"/>
    </xf>
    <xf numFmtId="0" fontId="31" fillId="3" borderId="10" xfId="0" applyFont="1" applyFill="1" applyBorder="1" applyAlignment="1">
      <alignment horizontal="center" vertical="center"/>
    </xf>
    <xf numFmtId="0" fontId="12" fillId="3" borderId="10" xfId="0" applyFont="1" applyFill="1" applyBorder="1" applyAlignment="1">
      <alignment vertical="center"/>
    </xf>
    <xf numFmtId="165" fontId="12" fillId="3" borderId="10" xfId="1" applyNumberFormat="1" applyFont="1" applyFill="1" applyBorder="1" applyAlignment="1">
      <alignment horizontal="right" vertical="center"/>
    </xf>
    <xf numFmtId="165" fontId="12" fillId="3" borderId="12" xfId="1" applyNumberFormat="1" applyFont="1" applyFill="1" applyBorder="1" applyAlignment="1">
      <alignment horizontal="right" vertical="center"/>
    </xf>
    <xf numFmtId="0" fontId="31" fillId="3" borderId="11" xfId="0" applyFont="1" applyFill="1" applyBorder="1" applyAlignment="1">
      <alignment horizontal="center" vertical="center"/>
    </xf>
    <xf numFmtId="0" fontId="12" fillId="3" borderId="11" xfId="0" applyFont="1" applyFill="1" applyBorder="1" applyAlignment="1">
      <alignment vertical="center"/>
    </xf>
    <xf numFmtId="165" fontId="12" fillId="3" borderId="11" xfId="1" applyNumberFormat="1" applyFont="1" applyFill="1" applyBorder="1" applyAlignment="1">
      <alignment horizontal="right" vertical="center"/>
    </xf>
    <xf numFmtId="165" fontId="12" fillId="3" borderId="13" xfId="1" applyNumberFormat="1" applyFont="1" applyFill="1" applyBorder="1" applyAlignment="1">
      <alignment horizontal="right" vertical="center"/>
    </xf>
    <xf numFmtId="164" fontId="12" fillId="3" borderId="11" xfId="1" applyNumberFormat="1" applyFont="1" applyFill="1" applyBorder="1" applyAlignment="1">
      <alignment horizontal="right" vertical="center"/>
    </xf>
    <xf numFmtId="0" fontId="31" fillId="3" borderId="14" xfId="0" applyFont="1" applyFill="1" applyBorder="1" applyAlignment="1">
      <alignment horizontal="center" vertical="center"/>
    </xf>
    <xf numFmtId="0" fontId="12" fillId="3" borderId="14" xfId="0" applyFont="1" applyFill="1" applyBorder="1" applyAlignment="1">
      <alignment vertical="center"/>
    </xf>
    <xf numFmtId="164" fontId="12" fillId="3" borderId="14" xfId="1" applyNumberFormat="1" applyFont="1" applyFill="1" applyBorder="1" applyAlignment="1">
      <alignment horizontal="right" vertical="center"/>
    </xf>
    <xf numFmtId="165" fontId="31" fillId="3" borderId="21" xfId="1" applyNumberFormat="1" applyFont="1" applyFill="1" applyBorder="1" applyAlignment="1">
      <alignment horizontal="right" vertical="center"/>
    </xf>
    <xf numFmtId="165" fontId="31" fillId="3" borderId="22" xfId="1" applyNumberFormat="1" applyFont="1" applyFill="1" applyBorder="1" applyAlignment="1">
      <alignment horizontal="right" vertical="center"/>
    </xf>
    <xf numFmtId="164" fontId="10" fillId="3" borderId="13" xfId="1" quotePrefix="1" applyNumberFormat="1" applyFont="1" applyFill="1" applyBorder="1" applyAlignment="1">
      <alignment horizontal="right" vertical="center"/>
    </xf>
    <xf numFmtId="164" fontId="10" fillId="3" borderId="27" xfId="1" applyNumberFormat="1" applyFont="1" applyFill="1" applyBorder="1" applyAlignment="1">
      <alignment horizontal="right" vertical="center" wrapText="1"/>
    </xf>
    <xf numFmtId="164" fontId="10" fillId="3" borderId="11" xfId="1" applyNumberFormat="1" applyFont="1" applyFill="1" applyBorder="1" applyAlignment="1">
      <alignment horizontal="right" vertical="center" wrapText="1"/>
    </xf>
    <xf numFmtId="164" fontId="10" fillId="3" borderId="15" xfId="1" applyNumberFormat="1" applyFont="1" applyFill="1" applyBorder="1" applyAlignment="1">
      <alignment horizontal="right" vertical="center" wrapText="1"/>
    </xf>
    <xf numFmtId="165" fontId="10" fillId="4" borderId="21" xfId="1" applyNumberFormat="1" applyFont="1" applyFill="1" applyBorder="1" applyAlignment="1">
      <alignment horizontal="right"/>
    </xf>
    <xf numFmtId="165" fontId="10" fillId="3" borderId="15" xfId="1" quotePrefix="1" applyNumberFormat="1" applyFont="1" applyFill="1" applyBorder="1" applyAlignment="1">
      <alignment horizontal="right" vertical="center"/>
    </xf>
    <xf numFmtId="165" fontId="3" fillId="3" borderId="18" xfId="1" applyNumberFormat="1" applyFont="1" applyFill="1" applyBorder="1" applyAlignment="1">
      <alignment horizontal="right"/>
    </xf>
    <xf numFmtId="164" fontId="10" fillId="3" borderId="0" xfId="1" quotePrefix="1" applyNumberFormat="1" applyFont="1" applyFill="1" applyBorder="1" applyAlignment="1">
      <alignment horizontal="right" vertical="center"/>
    </xf>
    <xf numFmtId="164" fontId="3" fillId="3" borderId="0" xfId="1" applyNumberFormat="1" applyFont="1" applyFill="1" applyBorder="1" applyAlignment="1">
      <alignment horizontal="right"/>
    </xf>
    <xf numFmtId="164" fontId="10" fillId="3" borderId="4" xfId="1" quotePrefix="1" applyNumberFormat="1" applyFont="1" applyFill="1" applyBorder="1" applyAlignment="1">
      <alignment horizontal="right" vertical="center"/>
    </xf>
    <xf numFmtId="164" fontId="3" fillId="3" borderId="4" xfId="1" applyNumberFormat="1" applyFont="1" applyFill="1" applyBorder="1" applyAlignment="1">
      <alignment horizontal="right"/>
    </xf>
    <xf numFmtId="0" fontId="12" fillId="3" borderId="0" xfId="0" applyFont="1" applyFill="1" applyAlignment="1">
      <alignment vertical="center" wrapText="1"/>
    </xf>
    <xf numFmtId="0" fontId="10" fillId="3" borderId="0" xfId="0" applyFont="1" applyFill="1" applyAlignment="1">
      <alignment horizontal="left"/>
    </xf>
    <xf numFmtId="0" fontId="3" fillId="3" borderId="1" xfId="0" applyFont="1" applyFill="1" applyBorder="1" applyAlignment="1">
      <alignment horizontal="center"/>
    </xf>
    <xf numFmtId="169" fontId="3" fillId="3" borderId="1" xfId="1" applyNumberFormat="1" applyFont="1" applyFill="1" applyBorder="1"/>
    <xf numFmtId="0" fontId="3" fillId="3" borderId="0" xfId="0" applyFont="1" applyFill="1" applyAlignment="1">
      <alignment wrapText="1"/>
    </xf>
    <xf numFmtId="0" fontId="31" fillId="3" borderId="0" xfId="0" applyFont="1" applyFill="1" applyAlignment="1">
      <alignment vertical="center"/>
    </xf>
    <xf numFmtId="165" fontId="31" fillId="3" borderId="0" xfId="1" applyNumberFormat="1" applyFont="1" applyFill="1" applyBorder="1" applyAlignment="1">
      <alignment horizontal="right" vertical="center"/>
    </xf>
    <xf numFmtId="0" fontId="10" fillId="3" borderId="0" xfId="0" applyFont="1" applyFill="1" applyAlignment="1">
      <alignment vertical="center"/>
    </xf>
    <xf numFmtId="165" fontId="0" fillId="3" borderId="0" xfId="0" applyNumberFormat="1" applyFill="1"/>
    <xf numFmtId="165" fontId="3" fillId="3" borderId="0" xfId="0" applyNumberFormat="1" applyFont="1" applyFill="1"/>
    <xf numFmtId="0" fontId="7" fillId="0" borderId="0" xfId="0" applyFont="1" applyAlignment="1">
      <alignment vertical="top" wrapText="1"/>
    </xf>
    <xf numFmtId="0" fontId="10" fillId="0" borderId="0" xfId="0" applyFont="1" applyAlignment="1">
      <alignment vertical="top"/>
    </xf>
    <xf numFmtId="0" fontId="10" fillId="0" borderId="0" xfId="0" applyFont="1" applyAlignment="1">
      <alignment vertical="top" wrapText="1"/>
    </xf>
    <xf numFmtId="0" fontId="10" fillId="3" borderId="0" xfId="0" applyFont="1" applyFill="1" applyAlignment="1">
      <alignment vertical="top" wrapText="1"/>
    </xf>
    <xf numFmtId="0" fontId="17" fillId="3" borderId="29" xfId="0" applyFont="1" applyFill="1" applyBorder="1" applyAlignment="1">
      <alignment horizontal="center"/>
    </xf>
    <xf numFmtId="0" fontId="3" fillId="3" borderId="3" xfId="0" applyFont="1" applyFill="1" applyBorder="1"/>
    <xf numFmtId="0" fontId="0" fillId="3" borderId="0" xfId="0" applyFill="1"/>
    <xf numFmtId="0" fontId="10" fillId="3" borderId="14" xfId="0" applyFont="1" applyFill="1" applyBorder="1" applyAlignment="1">
      <alignment vertical="top" wrapText="1"/>
    </xf>
    <xf numFmtId="0" fontId="10" fillId="3" borderId="30" xfId="0" applyFont="1" applyFill="1" applyBorder="1" applyAlignment="1">
      <alignment vertical="top" wrapText="1"/>
    </xf>
    <xf numFmtId="0" fontId="10" fillId="3" borderId="15" xfId="0" applyFont="1" applyFill="1" applyBorder="1" applyAlignment="1">
      <alignment vertical="top" wrapText="1"/>
    </xf>
    <xf numFmtId="165" fontId="10" fillId="3" borderId="11" xfId="1" quotePrefix="1" applyNumberFormat="1" applyFont="1" applyFill="1" applyBorder="1" applyAlignment="1">
      <alignment horizontal="center" vertical="center"/>
    </xf>
    <xf numFmtId="165" fontId="3" fillId="0" borderId="0" xfId="0" applyNumberFormat="1" applyFont="1"/>
    <xf numFmtId="164" fontId="3" fillId="3" borderId="0" xfId="1" applyNumberFormat="1" applyFont="1" applyFill="1"/>
    <xf numFmtId="0" fontId="7" fillId="4" borderId="21" xfId="0" applyFont="1" applyFill="1" applyBorder="1" applyAlignment="1">
      <alignment vertical="top"/>
    </xf>
    <xf numFmtId="0" fontId="3" fillId="3" borderId="0" xfId="0" applyFont="1" applyFill="1" applyAlignment="1">
      <alignment horizontal="left" wrapText="1"/>
    </xf>
    <xf numFmtId="0" fontId="2" fillId="3" borderId="0" xfId="0" applyFont="1" applyFill="1" applyAlignment="1">
      <alignment horizontal="left" vertical="center"/>
    </xf>
    <xf numFmtId="0" fontId="4" fillId="3" borderId="0" xfId="0" applyFont="1" applyFill="1" applyAlignment="1">
      <alignment horizontal="left" vertical="center"/>
    </xf>
    <xf numFmtId="0" fontId="5" fillId="3" borderId="0" xfId="0" applyFont="1" applyFill="1"/>
    <xf numFmtId="0" fontId="6" fillId="3" borderId="0" xfId="0" applyFont="1" applyFill="1" applyAlignment="1">
      <alignment horizontal="left" vertical="center"/>
    </xf>
    <xf numFmtId="0" fontId="2" fillId="3" borderId="0" xfId="0" applyFont="1" applyFill="1" applyAlignment="1">
      <alignment horizontal="left" vertical="top"/>
    </xf>
    <xf numFmtId="0" fontId="4" fillId="3" borderId="0" xfId="0" applyFont="1" applyFill="1" applyAlignment="1">
      <alignment vertical="center"/>
    </xf>
    <xf numFmtId="0" fontId="14" fillId="3" borderId="0" xfId="0" applyFont="1" applyFill="1" applyAlignment="1">
      <alignment horizontal="left" vertical="center"/>
    </xf>
    <xf numFmtId="0" fontId="15" fillId="3" borderId="0" xfId="0" applyFont="1" applyFill="1" applyAlignment="1">
      <alignment vertical="center"/>
    </xf>
    <xf numFmtId="0" fontId="6" fillId="3" borderId="0" xfId="0" applyFont="1" applyFill="1" applyAlignment="1">
      <alignment vertical="center"/>
    </xf>
    <xf numFmtId="37" fontId="3" fillId="3" borderId="0" xfId="0" applyNumberFormat="1" applyFont="1" applyFill="1"/>
    <xf numFmtId="0" fontId="0" fillId="3" borderId="0" xfId="0" applyFill="1" applyAlignment="1">
      <alignment vertical="center"/>
    </xf>
    <xf numFmtId="0" fontId="4" fillId="3" borderId="0" xfId="0" applyFont="1" applyFill="1"/>
    <xf numFmtId="0" fontId="6" fillId="3" borderId="0" xfId="0" applyFont="1" applyFill="1"/>
    <xf numFmtId="0" fontId="25" fillId="3" borderId="0" xfId="0" applyFont="1" applyFill="1"/>
    <xf numFmtId="165" fontId="3" fillId="3" borderId="0" xfId="1" applyNumberFormat="1" applyFont="1" applyFill="1"/>
    <xf numFmtId="0" fontId="15" fillId="3" borderId="0" xfId="0" applyFont="1" applyFill="1" applyAlignment="1">
      <alignment horizontal="left" vertical="center"/>
    </xf>
    <xf numFmtId="0" fontId="7" fillId="3" borderId="0" xfId="0" applyFont="1" applyFill="1" applyAlignment="1">
      <alignment vertical="top" wrapText="1"/>
    </xf>
    <xf numFmtId="0" fontId="4" fillId="3" borderId="0" xfId="0" applyFont="1" applyFill="1" applyAlignment="1">
      <alignment horizontal="left" vertical="top"/>
    </xf>
    <xf numFmtId="0" fontId="32" fillId="0" borderId="0" xfId="0" applyFont="1"/>
    <xf numFmtId="0" fontId="32" fillId="0" borderId="0" xfId="0" applyFont="1" applyAlignment="1">
      <alignment vertical="top" wrapText="1"/>
    </xf>
    <xf numFmtId="0" fontId="32" fillId="0" borderId="0" xfId="0" applyFont="1" applyAlignment="1">
      <alignment vertical="top"/>
    </xf>
    <xf numFmtId="0" fontId="10" fillId="3" borderId="11" xfId="0" applyFont="1" applyFill="1" applyBorder="1" applyAlignment="1">
      <alignment vertical="top" wrapText="1"/>
    </xf>
    <xf numFmtId="0" fontId="10" fillId="3" borderId="18" xfId="0" applyFont="1" applyFill="1" applyBorder="1" applyAlignment="1">
      <alignment vertical="top" wrapText="1"/>
    </xf>
    <xf numFmtId="0" fontId="10" fillId="3" borderId="18" xfId="0" applyFont="1" applyFill="1" applyBorder="1" applyAlignment="1">
      <alignment horizontal="center" vertical="top" wrapText="1"/>
    </xf>
    <xf numFmtId="0" fontId="10" fillId="3" borderId="0" xfId="0" applyFont="1" applyFill="1" applyAlignment="1">
      <alignment horizontal="center" vertical="top" wrapText="1"/>
    </xf>
    <xf numFmtId="0" fontId="10" fillId="3" borderId="30" xfId="0" applyFont="1" applyFill="1" applyBorder="1" applyAlignment="1">
      <alignment horizontal="center" vertical="top" wrapText="1"/>
    </xf>
    <xf numFmtId="0" fontId="10" fillId="3" borderId="14" xfId="0" applyFont="1" applyFill="1" applyBorder="1" applyAlignment="1">
      <alignment horizontal="center" vertical="top" wrapText="1"/>
    </xf>
    <xf numFmtId="0" fontId="10" fillId="3" borderId="4" xfId="0" applyFont="1" applyFill="1" applyBorder="1" applyAlignment="1">
      <alignment vertical="top" wrapText="1"/>
    </xf>
    <xf numFmtId="0" fontId="10" fillId="3" borderId="4" xfId="0" applyFont="1" applyFill="1" applyBorder="1" applyAlignment="1">
      <alignment horizontal="center" vertical="top" wrapText="1"/>
    </xf>
    <xf numFmtId="0" fontId="17" fillId="5" borderId="26" xfId="0" applyFont="1" applyFill="1" applyBorder="1"/>
    <xf numFmtId="37" fontId="17" fillId="5" borderId="26" xfId="0" applyNumberFormat="1" applyFont="1" applyFill="1" applyBorder="1"/>
    <xf numFmtId="0" fontId="17" fillId="5" borderId="21" xfId="0" applyFont="1" applyFill="1" applyBorder="1"/>
    <xf numFmtId="0" fontId="17" fillId="5" borderId="21" xfId="0" applyFont="1" applyFill="1" applyBorder="1" applyAlignment="1">
      <alignment horizontal="right"/>
    </xf>
    <xf numFmtId="0" fontId="17" fillId="5" borderId="4" xfId="0" applyFont="1" applyFill="1" applyBorder="1"/>
    <xf numFmtId="1" fontId="17" fillId="5" borderId="4" xfId="0" quotePrefix="1" applyNumberFormat="1" applyFont="1" applyFill="1" applyBorder="1" applyAlignment="1">
      <alignment horizontal="center"/>
    </xf>
    <xf numFmtId="0" fontId="10" fillId="5" borderId="4" xfId="0" applyFont="1" applyFill="1" applyBorder="1"/>
    <xf numFmtId="165" fontId="10" fillId="5" borderId="4" xfId="0" applyNumberFormat="1" applyFont="1" applyFill="1" applyBorder="1"/>
    <xf numFmtId="165" fontId="10" fillId="5" borderId="21" xfId="1" applyNumberFormat="1" applyFont="1" applyFill="1" applyBorder="1" applyAlignment="1">
      <alignment horizontal="right"/>
    </xf>
    <xf numFmtId="164" fontId="10" fillId="5" borderId="21" xfId="1" applyNumberFormat="1" applyFont="1" applyFill="1" applyBorder="1" applyAlignment="1">
      <alignment horizontal="right"/>
    </xf>
    <xf numFmtId="0" fontId="7" fillId="5" borderId="26" xfId="0" applyFont="1" applyFill="1" applyBorder="1"/>
    <xf numFmtId="0" fontId="7" fillId="5" borderId="21" xfId="0" applyFont="1" applyFill="1" applyBorder="1"/>
    <xf numFmtId="165" fontId="17" fillId="5" borderId="4" xfId="0" applyNumberFormat="1" applyFont="1" applyFill="1" applyBorder="1"/>
    <xf numFmtId="0" fontId="7" fillId="5" borderId="21" xfId="0" applyFont="1" applyFill="1" applyBorder="1" applyAlignment="1">
      <alignment horizontal="right"/>
    </xf>
    <xf numFmtId="165" fontId="3" fillId="5" borderId="21" xfId="1" applyNumberFormat="1" applyFont="1" applyFill="1" applyBorder="1" applyAlignment="1">
      <alignment horizontal="right"/>
    </xf>
    <xf numFmtId="0" fontId="7" fillId="5" borderId="26" xfId="0" applyFont="1" applyFill="1" applyBorder="1" applyAlignment="1">
      <alignment vertical="top"/>
    </xf>
    <xf numFmtId="0" fontId="33" fillId="5" borderId="21" xfId="0" applyFont="1" applyFill="1" applyBorder="1" applyAlignment="1">
      <alignment horizontal="left" vertical="center" wrapText="1"/>
    </xf>
    <xf numFmtId="0" fontId="33" fillId="5" borderId="21" xfId="0" applyFont="1" applyFill="1" applyBorder="1" applyAlignment="1">
      <alignment horizontal="center" vertical="center" wrapText="1"/>
    </xf>
    <xf numFmtId="165" fontId="3" fillId="3" borderId="18" xfId="4" applyNumberFormat="1" applyFont="1" applyFill="1" applyBorder="1" applyAlignment="1">
      <alignment horizontal="right"/>
    </xf>
    <xf numFmtId="164" fontId="3" fillId="3" borderId="0" xfId="4" applyNumberFormat="1" applyFont="1" applyFill="1" applyBorder="1" applyAlignment="1">
      <alignment horizontal="right"/>
    </xf>
    <xf numFmtId="165" fontId="3" fillId="3" borderId="0" xfId="4" applyNumberFormat="1" applyFont="1" applyFill="1" applyBorder="1" applyAlignment="1">
      <alignment horizontal="right"/>
    </xf>
    <xf numFmtId="164" fontId="3" fillId="3" borderId="4" xfId="4" applyNumberFormat="1" applyFont="1" applyFill="1" applyBorder="1" applyAlignment="1">
      <alignment horizontal="right"/>
    </xf>
    <xf numFmtId="0" fontId="10" fillId="3" borderId="27" xfId="0" applyFont="1" applyFill="1" applyBorder="1" applyAlignment="1">
      <alignment horizontal="left" indent="1"/>
    </xf>
    <xf numFmtId="0" fontId="10" fillId="3" borderId="11" xfId="0" applyFont="1" applyFill="1" applyBorder="1" applyAlignment="1">
      <alignment horizontal="left" indent="3"/>
    </xf>
    <xf numFmtId="0" fontId="10" fillId="3" borderId="15" xfId="0" applyFont="1" applyFill="1" applyBorder="1" applyAlignment="1">
      <alignment horizontal="left" indent="3"/>
    </xf>
    <xf numFmtId="0" fontId="21" fillId="3" borderId="0" xfId="0" applyFont="1" applyFill="1" applyAlignment="1">
      <alignment vertical="center"/>
    </xf>
    <xf numFmtId="3" fontId="31" fillId="3" borderId="21" xfId="3" applyNumberFormat="1" applyFont="1" applyFill="1" applyBorder="1"/>
    <xf numFmtId="0" fontId="5" fillId="3" borderId="0" xfId="0" applyFont="1" applyFill="1" applyAlignment="1">
      <alignment horizontal="left" vertical="top" wrapText="1"/>
    </xf>
    <xf numFmtId="0" fontId="14" fillId="3" borderId="0" xfId="0" applyFont="1" applyFill="1" applyAlignment="1">
      <alignment horizontal="left" vertical="top" wrapText="1"/>
    </xf>
    <xf numFmtId="169" fontId="7" fillId="3" borderId="21" xfId="0" applyNumberFormat="1" applyFont="1" applyFill="1" applyBorder="1"/>
    <xf numFmtId="0" fontId="3" fillId="3" borderId="10" xfId="0" applyFont="1" applyFill="1" applyBorder="1"/>
    <xf numFmtId="169" fontId="3" fillId="3" borderId="10" xfId="0" applyNumberFormat="1" applyFont="1" applyFill="1" applyBorder="1"/>
    <xf numFmtId="3" fontId="3" fillId="3" borderId="10" xfId="0" applyNumberFormat="1" applyFont="1" applyFill="1" applyBorder="1"/>
    <xf numFmtId="0" fontId="12" fillId="3" borderId="10" xfId="3" applyFont="1" applyFill="1" applyBorder="1"/>
    <xf numFmtId="169" fontId="12" fillId="3" borderId="10" xfId="3" applyNumberFormat="1" applyFont="1" applyFill="1" applyBorder="1"/>
    <xf numFmtId="3" fontId="12" fillId="3" borderId="10" xfId="3" applyNumberFormat="1" applyFont="1" applyFill="1" applyBorder="1"/>
    <xf numFmtId="169" fontId="3" fillId="3" borderId="11" xfId="0" applyNumberFormat="1" applyFont="1" applyFill="1" applyBorder="1"/>
    <xf numFmtId="3" fontId="3" fillId="3" borderId="11" xfId="0" applyNumberFormat="1" applyFont="1" applyFill="1" applyBorder="1"/>
    <xf numFmtId="0" fontId="12" fillId="3" borderId="11" xfId="3" applyFont="1" applyFill="1" applyBorder="1"/>
    <xf numFmtId="169" fontId="12" fillId="3" borderId="11" xfId="3" applyNumberFormat="1" applyFont="1" applyFill="1" applyBorder="1"/>
    <xf numFmtId="3" fontId="12" fillId="3" borderId="11" xfId="3" applyNumberFormat="1" applyFont="1" applyFill="1" applyBorder="1"/>
    <xf numFmtId="3" fontId="3" fillId="3" borderId="15" xfId="0" applyNumberFormat="1" applyFont="1" applyFill="1" applyBorder="1"/>
    <xf numFmtId="169" fontId="3" fillId="3" borderId="15" xfId="0" applyNumberFormat="1" applyFont="1" applyFill="1" applyBorder="1"/>
    <xf numFmtId="3" fontId="12" fillId="3" borderId="15" xfId="3" applyNumberFormat="1" applyFont="1" applyFill="1" applyBorder="1"/>
    <xf numFmtId="169" fontId="12" fillId="3" borderId="15" xfId="3" applyNumberFormat="1" applyFont="1" applyFill="1" applyBorder="1"/>
    <xf numFmtId="169" fontId="31" fillId="3" borderId="21" xfId="3" applyNumberFormat="1" applyFont="1" applyFill="1" applyBorder="1"/>
    <xf numFmtId="165" fontId="7" fillId="0" borderId="0" xfId="1" applyNumberFormat="1" applyFont="1"/>
    <xf numFmtId="169" fontId="3" fillId="0" borderId="0" xfId="0" applyNumberFormat="1" applyFont="1"/>
    <xf numFmtId="16" fontId="7" fillId="2" borderId="23" xfId="0" quotePrefix="1" applyNumberFormat="1" applyFont="1" applyFill="1" applyBorder="1" applyAlignment="1">
      <alignment horizontal="center"/>
    </xf>
    <xf numFmtId="16" fontId="7" fillId="2" borderId="17" xfId="0" quotePrefix="1" applyNumberFormat="1" applyFont="1" applyFill="1" applyBorder="1" applyAlignment="1">
      <alignment horizontal="center"/>
    </xf>
    <xf numFmtId="16" fontId="7" fillId="2" borderId="7" xfId="0" quotePrefix="1" applyNumberFormat="1" applyFont="1" applyFill="1" applyBorder="1" applyAlignment="1">
      <alignment horizontal="center"/>
    </xf>
    <xf numFmtId="0" fontId="7" fillId="2" borderId="7" xfId="0" applyFont="1" applyFill="1" applyBorder="1" applyAlignment="1">
      <alignment horizontal="center" wrapText="1"/>
    </xf>
    <xf numFmtId="0" fontId="7" fillId="2" borderId="23" xfId="0" applyFont="1" applyFill="1" applyBorder="1" applyAlignment="1">
      <alignment horizontal="center" wrapText="1"/>
    </xf>
    <xf numFmtId="0" fontId="17" fillId="2" borderId="8" xfId="0" applyFont="1" applyFill="1" applyBorder="1"/>
    <xf numFmtId="1" fontId="17" fillId="2" borderId="8" xfId="0" quotePrefix="1" applyNumberFormat="1" applyFont="1" applyFill="1" applyBorder="1" applyAlignment="1">
      <alignment horizontal="center"/>
    </xf>
    <xf numFmtId="0" fontId="29" fillId="2" borderId="1" xfId="0" applyFont="1" applyFill="1" applyBorder="1" applyAlignment="1">
      <alignment horizontal="center"/>
    </xf>
    <xf numFmtId="0" fontId="29" fillId="2" borderId="3" xfId="0" applyFont="1" applyFill="1" applyBorder="1" applyAlignment="1">
      <alignment horizontal="center"/>
    </xf>
    <xf numFmtId="0" fontId="29" fillId="2" borderId="8" xfId="0" applyFont="1" applyFill="1" applyBorder="1"/>
    <xf numFmtId="0" fontId="29" fillId="2" borderId="8" xfId="0" applyFont="1" applyFill="1" applyBorder="1" applyAlignment="1">
      <alignment horizontal="center"/>
    </xf>
    <xf numFmtId="0" fontId="29" fillId="2" borderId="9" xfId="0" applyFont="1" applyFill="1" applyBorder="1" applyAlignment="1">
      <alignment horizontal="center"/>
    </xf>
    <xf numFmtId="0" fontId="7" fillId="2" borderId="8" xfId="0" applyFont="1" applyFill="1" applyBorder="1"/>
    <xf numFmtId="0" fontId="31" fillId="6" borderId="8" xfId="3" applyFont="1" applyFill="1" applyBorder="1" applyAlignment="1">
      <alignment horizontal="center" vertical="center"/>
    </xf>
    <xf numFmtId="0" fontId="7" fillId="2" borderId="8" xfId="0" applyFont="1" applyFill="1" applyBorder="1" applyAlignment="1">
      <alignment horizontal="left" vertical="center" wrapText="1"/>
    </xf>
    <xf numFmtId="0" fontId="7" fillId="2" borderId="8" xfId="0" applyFont="1" applyFill="1" applyBorder="1" applyAlignment="1">
      <alignment horizontal="center" vertical="center" wrapText="1"/>
    </xf>
    <xf numFmtId="0" fontId="7" fillId="2" borderId="8" xfId="0" applyFont="1" applyFill="1" applyBorder="1" applyAlignment="1">
      <alignment horizontal="center"/>
    </xf>
    <xf numFmtId="1" fontId="7" fillId="2" borderId="8" xfId="0" quotePrefix="1" applyNumberFormat="1" applyFont="1" applyFill="1" applyBorder="1" applyAlignment="1">
      <alignment horizontal="center"/>
    </xf>
    <xf numFmtId="0" fontId="31" fillId="2" borderId="8" xfId="0" applyFont="1" applyFill="1" applyBorder="1" applyAlignment="1">
      <alignment horizontal="center" vertical="center"/>
    </xf>
    <xf numFmtId="0" fontId="31" fillId="2" borderId="9" xfId="0" applyFont="1" applyFill="1" applyBorder="1" applyAlignment="1">
      <alignment horizontal="center" vertical="center"/>
    </xf>
    <xf numFmtId="0" fontId="7" fillId="2" borderId="8" xfId="0" applyFont="1" applyFill="1" applyBorder="1" applyAlignment="1">
      <alignment vertical="center"/>
    </xf>
    <xf numFmtId="0" fontId="7" fillId="2" borderId="8" xfId="0" applyFont="1" applyFill="1" applyBorder="1" applyAlignment="1">
      <alignment horizontal="center" wrapText="1"/>
    </xf>
    <xf numFmtId="0" fontId="7" fillId="2" borderId="8" xfId="0" applyFont="1" applyFill="1" applyBorder="1" applyAlignment="1">
      <alignment horizontal="left" vertical="center"/>
    </xf>
    <xf numFmtId="0" fontId="7" fillId="2" borderId="8" xfId="0" applyFont="1" applyFill="1" applyBorder="1" applyAlignment="1">
      <alignment horizontal="center" vertical="center"/>
    </xf>
    <xf numFmtId="0" fontId="7" fillId="2" borderId="8" xfId="3" applyFont="1" applyFill="1" applyBorder="1" applyAlignment="1">
      <alignment horizontal="center" vertical="center"/>
    </xf>
    <xf numFmtId="0" fontId="3" fillId="3" borderId="11" xfId="0" applyFont="1" applyFill="1" applyBorder="1" applyAlignment="1">
      <alignment horizontal="left" vertical="top" wrapText="1"/>
    </xf>
    <xf numFmtId="0" fontId="10" fillId="3" borderId="11" xfId="0" applyFont="1" applyFill="1" applyBorder="1" applyAlignment="1">
      <alignment horizontal="left" vertical="top" wrapText="1"/>
    </xf>
    <xf numFmtId="0" fontId="3" fillId="3" borderId="15" xfId="0" applyFont="1" applyFill="1" applyBorder="1" applyAlignment="1">
      <alignment horizontal="left" vertical="top" wrapText="1"/>
    </xf>
    <xf numFmtId="0" fontId="10" fillId="3" borderId="15" xfId="0" applyFont="1" applyFill="1" applyBorder="1" applyAlignment="1">
      <alignment horizontal="left" vertical="top" wrapText="1"/>
    </xf>
    <xf numFmtId="0" fontId="3" fillId="3" borderId="0" xfId="0" applyFont="1" applyFill="1" applyAlignment="1">
      <alignment vertical="top" wrapText="1"/>
    </xf>
    <xf numFmtId="0" fontId="3" fillId="3" borderId="1" xfId="0" applyFont="1" applyFill="1" applyBorder="1" applyAlignment="1">
      <alignment vertical="top" wrapText="1"/>
    </xf>
    <xf numFmtId="0" fontId="10" fillId="3" borderId="1" xfId="0" applyFont="1" applyFill="1" applyBorder="1" applyAlignment="1">
      <alignment vertical="top" wrapText="1"/>
    </xf>
    <xf numFmtId="0" fontId="10" fillId="3" borderId="0" xfId="0" applyFont="1" applyFill="1" applyAlignment="1">
      <alignment vertical="top"/>
    </xf>
    <xf numFmtId="0" fontId="10" fillId="3" borderId="30" xfId="0" applyFont="1" applyFill="1" applyBorder="1" applyAlignment="1">
      <alignment vertical="top"/>
    </xf>
    <xf numFmtId="0" fontId="10" fillId="3" borderId="30" xfId="0" applyFont="1" applyFill="1" applyBorder="1" applyAlignment="1">
      <alignment horizontal="left" vertical="top" wrapText="1"/>
    </xf>
    <xf numFmtId="0" fontId="26" fillId="2" borderId="8" xfId="0" applyFont="1" applyFill="1" applyBorder="1" applyAlignment="1">
      <alignment horizontal="left" vertical="center"/>
    </xf>
    <xf numFmtId="0" fontId="26" fillId="2" borderId="8" xfId="0" applyFont="1" applyFill="1" applyBorder="1" applyAlignment="1">
      <alignment horizontal="center" vertical="center" wrapText="1"/>
    </xf>
    <xf numFmtId="0" fontId="26" fillId="2" borderId="8" xfId="0" applyFont="1" applyFill="1" applyBorder="1" applyAlignment="1">
      <alignment horizontal="center" vertical="center"/>
    </xf>
    <xf numFmtId="0" fontId="12" fillId="3" borderId="0" xfId="0" applyFont="1" applyFill="1" applyAlignment="1">
      <alignment horizontal="left" vertical="center" wrapText="1"/>
    </xf>
    <xf numFmtId="0" fontId="12" fillId="3" borderId="0" xfId="0" applyFont="1" applyFill="1" applyAlignment="1">
      <alignment vertical="center" wrapText="1"/>
    </xf>
    <xf numFmtId="0" fontId="8" fillId="2" borderId="1" xfId="0" applyFont="1" applyFill="1" applyBorder="1" applyAlignment="1">
      <alignment horizontal="left" vertical="center"/>
    </xf>
    <xf numFmtId="0" fontId="8" fillId="2" borderId="0" xfId="0" applyFont="1" applyFill="1" applyAlignment="1">
      <alignment horizontal="left" vertical="center"/>
    </xf>
    <xf numFmtId="0" fontId="8" fillId="2" borderId="7" xfId="0" applyFont="1" applyFill="1" applyBorder="1" applyAlignment="1">
      <alignment horizontal="left"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12" fillId="3" borderId="1" xfId="0" applyFont="1" applyFill="1" applyBorder="1" applyAlignment="1">
      <alignment vertical="center" wrapText="1"/>
    </xf>
    <xf numFmtId="0" fontId="7" fillId="2" borderId="1" xfId="0" applyFont="1" applyFill="1" applyBorder="1" applyAlignment="1">
      <alignment horizontal="left" vertical="center"/>
    </xf>
    <xf numFmtId="0" fontId="7" fillId="2" borderId="7" xfId="0" applyFont="1" applyFill="1" applyBorder="1" applyAlignment="1">
      <alignment horizontal="left" vertical="center"/>
    </xf>
    <xf numFmtId="16" fontId="7" fillId="2" borderId="1" xfId="0" quotePrefix="1" applyNumberFormat="1" applyFont="1" applyFill="1" applyBorder="1" applyAlignment="1">
      <alignment horizontal="center"/>
    </xf>
    <xf numFmtId="16" fontId="7" fillId="2" borderId="1" xfId="0" applyNumberFormat="1" applyFont="1" applyFill="1" applyBorder="1" applyAlignment="1">
      <alignment horizontal="center"/>
    </xf>
    <xf numFmtId="0" fontId="7" fillId="2" borderId="1" xfId="0" applyFont="1" applyFill="1" applyBorder="1" applyAlignment="1">
      <alignment horizontal="center"/>
    </xf>
    <xf numFmtId="0" fontId="10" fillId="3" borderId="0" xfId="0" applyFont="1" applyFill="1" applyAlignment="1">
      <alignment horizontal="left" vertical="center" wrapText="1"/>
    </xf>
    <xf numFmtId="0" fontId="29" fillId="2" borderId="1" xfId="0" applyFont="1" applyFill="1" applyBorder="1" applyAlignment="1">
      <alignment horizontal="left" vertical="center"/>
    </xf>
    <xf numFmtId="0" fontId="29" fillId="2" borderId="0" xfId="0" applyFont="1" applyFill="1" applyAlignment="1">
      <alignment horizontal="left" vertical="center"/>
    </xf>
    <xf numFmtId="0" fontId="29" fillId="2" borderId="21" xfId="0" applyFont="1" applyFill="1" applyBorder="1" applyAlignment="1">
      <alignment horizontal="center"/>
    </xf>
    <xf numFmtId="0" fontId="29" fillId="2" borderId="25" xfId="0" applyFont="1" applyFill="1" applyBorder="1" applyAlignment="1">
      <alignment horizontal="center"/>
    </xf>
    <xf numFmtId="0" fontId="29" fillId="2" borderId="22" xfId="0" applyFont="1" applyFill="1" applyBorder="1" applyAlignment="1">
      <alignment horizontal="center"/>
    </xf>
    <xf numFmtId="0" fontId="3" fillId="3" borderId="1" xfId="0" applyFont="1" applyFill="1" applyBorder="1" applyAlignment="1">
      <alignment horizontal="left" wrapText="1"/>
    </xf>
    <xf numFmtId="0" fontId="3" fillId="3" borderId="0" xfId="0" applyFont="1" applyFill="1" applyAlignment="1">
      <alignment horizontal="left" wrapText="1"/>
    </xf>
    <xf numFmtId="0" fontId="7" fillId="2" borderId="1"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21" xfId="0" applyFont="1" applyFill="1" applyBorder="1" applyAlignment="1">
      <alignment horizontal="center" vertical="center" wrapText="1"/>
    </xf>
    <xf numFmtId="0" fontId="31" fillId="2" borderId="1" xfId="0" applyFont="1" applyFill="1" applyBorder="1" applyAlignment="1">
      <alignment horizontal="left" vertical="center"/>
    </xf>
    <xf numFmtId="0" fontId="31" fillId="2" borderId="7" xfId="0" applyFont="1" applyFill="1" applyBorder="1" applyAlignment="1">
      <alignment horizontal="left" vertical="center"/>
    </xf>
    <xf numFmtId="0" fontId="31" fillId="2" borderId="21" xfId="0" applyFont="1" applyFill="1" applyBorder="1" applyAlignment="1">
      <alignment horizontal="center" vertical="center"/>
    </xf>
    <xf numFmtId="0" fontId="31" fillId="2" borderId="22" xfId="0" applyFont="1" applyFill="1" applyBorder="1" applyAlignment="1">
      <alignment horizontal="center" vertical="center"/>
    </xf>
    <xf numFmtId="0" fontId="31" fillId="3" borderId="21" xfId="0" applyFont="1" applyFill="1" applyBorder="1" applyAlignment="1">
      <alignment vertical="center"/>
    </xf>
    <xf numFmtId="0" fontId="10" fillId="3" borderId="14" xfId="0" applyFont="1" applyFill="1" applyBorder="1" applyAlignment="1">
      <alignment horizontal="left" vertical="top" wrapText="1"/>
    </xf>
    <xf numFmtId="0" fontId="10" fillId="3" borderId="0" xfId="0" applyFont="1" applyFill="1" applyAlignment="1">
      <alignment horizontal="left" vertical="top" wrapText="1"/>
    </xf>
    <xf numFmtId="0" fontId="10" fillId="3" borderId="15" xfId="0" applyFont="1" applyFill="1" applyBorder="1" applyAlignment="1">
      <alignment horizontal="left" vertical="top" wrapText="1"/>
    </xf>
    <xf numFmtId="0" fontId="10" fillId="0" borderId="1" xfId="0" applyFont="1" applyBorder="1" applyAlignment="1">
      <alignment horizontal="left" vertical="top" wrapText="1"/>
    </xf>
    <xf numFmtId="0" fontId="3" fillId="3" borderId="11" xfId="0" applyFont="1" applyFill="1" applyBorder="1" applyAlignment="1">
      <alignment horizontal="left" vertical="top" wrapText="1"/>
    </xf>
    <xf numFmtId="0" fontId="33" fillId="2" borderId="21" xfId="0" applyFont="1" applyFill="1" applyBorder="1" applyAlignment="1">
      <alignment horizontal="center" vertical="center" wrapText="1"/>
    </xf>
    <xf numFmtId="0" fontId="33" fillId="5" borderId="21" xfId="0" applyFont="1" applyFill="1" applyBorder="1" applyAlignment="1">
      <alignment horizontal="center" vertical="center"/>
    </xf>
    <xf numFmtId="0" fontId="10" fillId="3" borderId="0" xfId="0" applyFont="1" applyFill="1" applyAlignment="1">
      <alignment horizontal="left" vertical="top"/>
    </xf>
    <xf numFmtId="0" fontId="5" fillId="3" borderId="0" xfId="0" applyFont="1" applyFill="1" applyAlignment="1">
      <alignment horizontal="left" vertical="top" wrapText="1"/>
    </xf>
    <xf numFmtId="0" fontId="26" fillId="2" borderId="21" xfId="0" applyFont="1" applyFill="1" applyBorder="1" applyAlignment="1">
      <alignment horizontal="center" vertical="center"/>
    </xf>
    <xf numFmtId="0" fontId="33" fillId="5" borderId="21" xfId="0" applyFont="1" applyFill="1" applyBorder="1" applyAlignment="1">
      <alignment horizontal="left" vertical="center" wrapText="1"/>
    </xf>
    <xf numFmtId="0" fontId="3" fillId="3" borderId="27" xfId="0" applyFont="1" applyFill="1" applyBorder="1" applyAlignment="1">
      <alignment horizontal="left" vertical="top" wrapText="1"/>
    </xf>
    <xf numFmtId="0" fontId="10" fillId="3" borderId="27" xfId="0" applyFont="1" applyFill="1" applyBorder="1" applyAlignment="1">
      <alignment horizontal="left" vertical="top" wrapText="1"/>
    </xf>
    <xf numFmtId="0" fontId="14" fillId="3" borderId="0" xfId="0" applyFont="1" applyFill="1" applyAlignment="1">
      <alignment horizontal="left" vertical="top" wrapText="1"/>
    </xf>
  </cellXfs>
  <cellStyles count="5">
    <cellStyle name="Comma" xfId="1" builtinId="3"/>
    <cellStyle name="Comma 2" xfId="4" xr:uid="{BCC627D1-D62F-8F48-A12D-6EEFCF27ADAE}"/>
    <cellStyle name="Normal" xfId="0" builtinId="0"/>
    <cellStyle name="Normal 2" xfId="3" xr:uid="{4615D23C-1423-4747-BD83-CB611736F6AF}"/>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359AA-694F-4C71-9E10-00A3D2E878E8}">
  <sheetPr>
    <pageSetUpPr fitToPage="1"/>
  </sheetPr>
  <dimension ref="A1:H15"/>
  <sheetViews>
    <sheetView tabSelected="1" workbookViewId="0">
      <selection activeCell="A4" sqref="A4"/>
    </sheetView>
  </sheetViews>
  <sheetFormatPr defaultColWidth="9.140625" defaultRowHeight="14.25"/>
  <cols>
    <col min="1" max="8" width="20.7109375" style="15" customWidth="1"/>
    <col min="9" max="16384" width="9.140625" style="15"/>
  </cols>
  <sheetData>
    <row r="1" spans="1:8" s="1" customFormat="1" ht="18">
      <c r="A1" s="213" t="s">
        <v>393</v>
      </c>
      <c r="B1" s="20"/>
      <c r="C1" s="20"/>
      <c r="D1" s="20"/>
      <c r="E1" s="20"/>
      <c r="F1" s="20"/>
      <c r="G1" s="20"/>
      <c r="H1" s="20"/>
    </row>
    <row r="2" spans="1:8" s="1" customFormat="1" ht="18">
      <c r="A2" s="214" t="s">
        <v>0</v>
      </c>
      <c r="B2" s="215"/>
      <c r="C2" s="215"/>
      <c r="D2" s="20"/>
      <c r="E2" s="20"/>
      <c r="F2" s="20"/>
      <c r="G2" s="20"/>
      <c r="H2" s="20"/>
    </row>
    <row r="3" spans="1:8" s="1" customFormat="1" ht="12" customHeight="1">
      <c r="A3" s="214"/>
      <c r="B3" s="215"/>
      <c r="C3" s="215"/>
      <c r="D3" s="20"/>
      <c r="E3" s="20"/>
      <c r="F3" s="20"/>
      <c r="G3" s="20"/>
      <c r="H3" s="20"/>
    </row>
    <row r="4" spans="1:8" s="2" customFormat="1" ht="15" customHeight="1">
      <c r="A4" s="216" t="s">
        <v>1</v>
      </c>
      <c r="B4" s="24"/>
      <c r="C4" s="24"/>
      <c r="D4" s="24"/>
      <c r="E4" s="24"/>
      <c r="F4" s="24"/>
      <c r="G4" s="24"/>
      <c r="H4" s="24"/>
    </row>
    <row r="5" spans="1:8" s="2" customFormat="1" ht="12">
      <c r="A5" s="330" t="s">
        <v>2</v>
      </c>
      <c r="B5" s="333" t="s">
        <v>3</v>
      </c>
      <c r="C5" s="333"/>
      <c r="D5" s="333"/>
      <c r="E5" s="334"/>
      <c r="F5" s="335" t="s">
        <v>4</v>
      </c>
      <c r="G5" s="333"/>
      <c r="H5" s="333"/>
    </row>
    <row r="6" spans="1:8" s="2" customFormat="1" ht="12">
      <c r="A6" s="331"/>
      <c r="B6" s="336" t="s">
        <v>5</v>
      </c>
      <c r="C6" s="336"/>
      <c r="D6" s="336"/>
      <c r="E6" s="337"/>
      <c r="F6" s="338" t="s">
        <v>6</v>
      </c>
      <c r="G6" s="336"/>
      <c r="H6" s="336"/>
    </row>
    <row r="7" spans="1:8" s="2" customFormat="1" ht="12.75" thickBot="1">
      <c r="A7" s="332"/>
      <c r="B7" s="3" t="s">
        <v>7</v>
      </c>
      <c r="C7" s="3" t="s">
        <v>8</v>
      </c>
      <c r="D7" s="3" t="s">
        <v>9</v>
      </c>
      <c r="E7" s="3" t="s">
        <v>10</v>
      </c>
      <c r="F7" s="4" t="s">
        <v>8</v>
      </c>
      <c r="G7" s="3" t="s">
        <v>9</v>
      </c>
      <c r="H7" s="3" t="s">
        <v>10</v>
      </c>
    </row>
    <row r="8" spans="1:8" s="2" customFormat="1" ht="24.75" thickTop="1">
      <c r="A8" s="5" t="s">
        <v>11</v>
      </c>
      <c r="B8" s="5" t="s">
        <v>12</v>
      </c>
      <c r="C8" s="6" t="s">
        <v>13</v>
      </c>
      <c r="D8" s="5" t="s">
        <v>14</v>
      </c>
      <c r="E8" s="5" t="s">
        <v>15</v>
      </c>
      <c r="F8" s="7" t="s">
        <v>13</v>
      </c>
      <c r="G8" s="5" t="s">
        <v>16</v>
      </c>
      <c r="H8" s="5" t="s">
        <v>17</v>
      </c>
    </row>
    <row r="9" spans="1:8" s="2" customFormat="1" ht="12">
      <c r="A9" s="8" t="s">
        <v>18</v>
      </c>
      <c r="B9" s="8" t="s">
        <v>19</v>
      </c>
      <c r="C9" s="6" t="s">
        <v>13</v>
      </c>
      <c r="D9" s="6" t="s">
        <v>13</v>
      </c>
      <c r="E9" s="6" t="s">
        <v>13</v>
      </c>
      <c r="F9" s="9" t="s">
        <v>13</v>
      </c>
      <c r="G9" s="6" t="s">
        <v>13</v>
      </c>
      <c r="H9" s="6" t="s">
        <v>13</v>
      </c>
    </row>
    <row r="10" spans="1:8" s="2" customFormat="1" ht="12">
      <c r="A10" s="10" t="s">
        <v>20</v>
      </c>
      <c r="B10" s="11" t="s">
        <v>21</v>
      </c>
      <c r="C10" s="6" t="s">
        <v>13</v>
      </c>
      <c r="D10" s="6" t="s">
        <v>13</v>
      </c>
      <c r="E10" s="6" t="s">
        <v>13</v>
      </c>
      <c r="F10" s="9" t="s">
        <v>13</v>
      </c>
      <c r="G10" s="6" t="s">
        <v>13</v>
      </c>
      <c r="H10" s="6" t="s">
        <v>13</v>
      </c>
    </row>
    <row r="11" spans="1:8" s="2" customFormat="1" ht="132">
      <c r="A11" s="12" t="s">
        <v>22</v>
      </c>
      <c r="B11" s="13" t="s">
        <v>23</v>
      </c>
      <c r="C11" s="12" t="s">
        <v>24</v>
      </c>
      <c r="D11" s="6" t="s">
        <v>13</v>
      </c>
      <c r="E11" s="6" t="s">
        <v>13</v>
      </c>
      <c r="F11" s="14" t="s">
        <v>25</v>
      </c>
      <c r="G11" s="6" t="s">
        <v>13</v>
      </c>
      <c r="H11" s="6" t="s">
        <v>13</v>
      </c>
    </row>
    <row r="12" spans="1:8" ht="12" customHeight="1">
      <c r="A12" s="339" t="s">
        <v>362</v>
      </c>
      <c r="B12" s="339"/>
      <c r="C12" s="339"/>
      <c r="D12" s="339"/>
      <c r="E12" s="339"/>
      <c r="F12" s="339"/>
      <c r="G12" s="339"/>
      <c r="H12" s="339"/>
    </row>
    <row r="13" spans="1:8" ht="12" customHeight="1">
      <c r="A13" s="94" t="s">
        <v>361</v>
      </c>
      <c r="B13" s="188"/>
      <c r="C13" s="188"/>
      <c r="D13" s="188"/>
      <c r="E13" s="188"/>
      <c r="F13" s="188"/>
      <c r="G13" s="188"/>
      <c r="H13" s="188"/>
    </row>
    <row r="14" spans="1:8" ht="24.95" customHeight="1">
      <c r="A14" s="328" t="s">
        <v>363</v>
      </c>
      <c r="B14" s="328"/>
      <c r="C14" s="328"/>
      <c r="D14" s="328"/>
      <c r="E14" s="328"/>
      <c r="F14" s="328"/>
      <c r="G14" s="328"/>
      <c r="H14" s="328"/>
    </row>
    <row r="15" spans="1:8" ht="12" customHeight="1">
      <c r="A15" s="329" t="s">
        <v>398</v>
      </c>
      <c r="B15" s="329"/>
      <c r="C15" s="329"/>
      <c r="D15" s="329"/>
      <c r="E15" s="329"/>
      <c r="F15" s="329"/>
      <c r="G15" s="329"/>
      <c r="H15" s="329"/>
    </row>
  </sheetData>
  <mergeCells count="8">
    <mergeCell ref="A14:H14"/>
    <mergeCell ref="A15:H15"/>
    <mergeCell ref="A5:A7"/>
    <mergeCell ref="B5:E5"/>
    <mergeCell ref="F5:H5"/>
    <mergeCell ref="B6:E6"/>
    <mergeCell ref="F6:H6"/>
    <mergeCell ref="A12:H12"/>
  </mergeCells>
  <pageMargins left="0.25" right="0.25" top="0.75" bottom="0.75" header="0.3" footer="0.3"/>
  <pageSetup scale="6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64C3F-1156-427B-9760-032F530BADBA}">
  <sheetPr>
    <pageSetUpPr fitToPage="1"/>
  </sheetPr>
  <dimension ref="A1:H25"/>
  <sheetViews>
    <sheetView workbookViewId="0">
      <selection activeCell="A4" sqref="A4"/>
    </sheetView>
  </sheetViews>
  <sheetFormatPr defaultColWidth="8.7109375" defaultRowHeight="11.25"/>
  <cols>
    <col min="1" max="1" width="22.140625" style="1" customWidth="1"/>
    <col min="2" max="7" width="16.7109375" style="1" customWidth="1"/>
    <col min="8" max="8" width="9.42578125" style="17" customWidth="1"/>
    <col min="9" max="15" width="9.42578125" style="1" customWidth="1"/>
    <col min="16" max="16" width="8.7109375" style="1"/>
    <col min="17" max="17" width="20.42578125" style="1" customWidth="1"/>
    <col min="18" max="16384" width="8.7109375" style="1"/>
  </cols>
  <sheetData>
    <row r="1" spans="1:8" ht="18">
      <c r="A1" s="217" t="s">
        <v>393</v>
      </c>
      <c r="B1" s="20"/>
      <c r="C1" s="20"/>
      <c r="D1" s="20"/>
      <c r="E1" s="20"/>
      <c r="H1" s="1"/>
    </row>
    <row r="2" spans="1:8" ht="18">
      <c r="A2" s="218" t="s">
        <v>0</v>
      </c>
      <c r="B2" s="219"/>
      <c r="C2" s="20"/>
      <c r="D2" s="20"/>
      <c r="E2" s="20"/>
      <c r="H2" s="1"/>
    </row>
    <row r="3" spans="1:8" ht="18">
      <c r="A3" s="218"/>
      <c r="B3" s="219"/>
      <c r="C3" s="20"/>
      <c r="D3" s="20"/>
      <c r="E3" s="20"/>
      <c r="H3" s="1"/>
    </row>
    <row r="4" spans="1:8" ht="15" customHeight="1">
      <c r="A4" s="220" t="s">
        <v>40</v>
      </c>
      <c r="B4" s="20"/>
      <c r="C4" s="20"/>
      <c r="D4" s="20"/>
      <c r="E4" s="20"/>
    </row>
    <row r="5" spans="1:8" ht="12" customHeight="1">
      <c r="A5" s="27" t="s">
        <v>41</v>
      </c>
      <c r="B5" s="20"/>
      <c r="C5" s="20"/>
      <c r="D5" s="20"/>
      <c r="E5" s="20"/>
    </row>
    <row r="6" spans="1:8" ht="12" customHeight="1" thickBot="1">
      <c r="A6" s="310" t="s">
        <v>42</v>
      </c>
      <c r="B6" s="305" t="s">
        <v>43</v>
      </c>
      <c r="C6" s="305" t="s">
        <v>44</v>
      </c>
      <c r="D6" s="305" t="s">
        <v>45</v>
      </c>
      <c r="E6" s="28"/>
      <c r="F6" s="17"/>
      <c r="G6" s="17"/>
    </row>
    <row r="7" spans="1:8" ht="12" customHeight="1" thickTop="1">
      <c r="A7" s="18" t="s">
        <v>46</v>
      </c>
      <c r="B7" s="29">
        <v>13227302</v>
      </c>
      <c r="C7" s="29">
        <v>10508322</v>
      </c>
      <c r="D7" s="18">
        <v>79.400000000000006</v>
      </c>
      <c r="E7" s="28"/>
      <c r="F7" s="17"/>
      <c r="G7" s="17"/>
    </row>
    <row r="8" spans="1:8" ht="12" customHeight="1">
      <c r="A8" s="20" t="s">
        <v>47</v>
      </c>
      <c r="B8" s="30">
        <v>8397423</v>
      </c>
      <c r="C8" s="30">
        <v>6059102</v>
      </c>
      <c r="D8" s="20">
        <v>72.2</v>
      </c>
      <c r="E8" s="28"/>
      <c r="F8" s="17"/>
      <c r="G8" s="17"/>
    </row>
    <row r="9" spans="1:8" ht="12" customHeight="1">
      <c r="A9" s="20" t="s">
        <v>48</v>
      </c>
      <c r="B9" s="30">
        <v>1131547</v>
      </c>
      <c r="C9" s="30">
        <v>770268</v>
      </c>
      <c r="D9" s="20">
        <v>68.100000000000009</v>
      </c>
      <c r="E9" s="28"/>
      <c r="F9" s="17"/>
      <c r="G9" s="17"/>
    </row>
    <row r="10" spans="1:8" ht="12" customHeight="1">
      <c r="A10" s="20" t="s">
        <v>49</v>
      </c>
      <c r="B10" s="30">
        <v>185628</v>
      </c>
      <c r="C10" s="30">
        <v>133202</v>
      </c>
      <c r="D10" s="20">
        <v>71.8</v>
      </c>
      <c r="E10" s="28"/>
      <c r="F10" s="17"/>
      <c r="G10" s="17"/>
    </row>
    <row r="11" spans="1:8" ht="12" customHeight="1">
      <c r="A11" s="31" t="s">
        <v>50</v>
      </c>
      <c r="B11" s="32">
        <v>56389</v>
      </c>
      <c r="C11" s="32">
        <v>33357</v>
      </c>
      <c r="D11" s="31">
        <v>59.199999999999996</v>
      </c>
      <c r="E11" s="28"/>
      <c r="F11" s="17"/>
      <c r="G11" s="17"/>
    </row>
    <row r="12" spans="1:8" ht="12" customHeight="1">
      <c r="A12" s="28"/>
      <c r="B12" s="28"/>
      <c r="C12" s="28"/>
      <c r="D12" s="28"/>
      <c r="E12" s="28"/>
      <c r="F12" s="17"/>
      <c r="G12" s="17"/>
    </row>
    <row r="13" spans="1:8" ht="12" customHeight="1">
      <c r="A13" s="27" t="s">
        <v>51</v>
      </c>
      <c r="B13" s="20"/>
      <c r="C13" s="20"/>
      <c r="D13" s="20"/>
      <c r="E13" s="20"/>
    </row>
    <row r="14" spans="1:8" ht="23.25" customHeight="1" thickBot="1">
      <c r="A14" s="304" t="s">
        <v>52</v>
      </c>
      <c r="B14" s="311" t="s">
        <v>53</v>
      </c>
      <c r="C14" s="311" t="s">
        <v>415</v>
      </c>
      <c r="D14" s="28"/>
      <c r="E14" s="28"/>
      <c r="F14" s="17"/>
      <c r="G14" s="17"/>
    </row>
    <row r="15" spans="1:8" ht="12" customHeight="1" thickTop="1">
      <c r="A15" s="18" t="s">
        <v>54</v>
      </c>
      <c r="B15" s="29">
        <v>102115176</v>
      </c>
      <c r="C15" s="29">
        <v>14736</v>
      </c>
      <c r="D15" s="28"/>
      <c r="E15" s="28"/>
      <c r="F15" s="17"/>
      <c r="G15" s="17"/>
    </row>
    <row r="16" spans="1:8" s="17" customFormat="1" ht="12" customHeight="1">
      <c r="A16" s="20" t="s">
        <v>46</v>
      </c>
      <c r="B16" s="30">
        <v>81066327</v>
      </c>
      <c r="C16" s="30">
        <v>534</v>
      </c>
      <c r="D16" s="28"/>
      <c r="E16" s="28"/>
    </row>
    <row r="17" spans="1:7" s="17" customFormat="1" ht="12" customHeight="1">
      <c r="A17" s="20" t="s">
        <v>55</v>
      </c>
      <c r="B17" s="30">
        <v>66645366</v>
      </c>
      <c r="C17" s="30">
        <v>6833</v>
      </c>
      <c r="D17" s="28"/>
      <c r="E17" s="28"/>
    </row>
    <row r="18" spans="1:7" s="17" customFormat="1" ht="12" customHeight="1">
      <c r="A18" s="20" t="s">
        <v>56</v>
      </c>
      <c r="B18" s="30">
        <v>62272378</v>
      </c>
      <c r="C18" s="30">
        <v>1975</v>
      </c>
      <c r="D18" s="28"/>
      <c r="E18" s="28"/>
    </row>
    <row r="19" spans="1:7" s="17" customFormat="1" ht="12" customHeight="1">
      <c r="A19" s="31" t="s">
        <v>22</v>
      </c>
      <c r="B19" s="32">
        <v>46244699</v>
      </c>
      <c r="C19" s="32">
        <v>1927</v>
      </c>
      <c r="D19" s="28"/>
      <c r="E19" s="28"/>
    </row>
    <row r="20" spans="1:7" s="17" customFormat="1" ht="24.95" customHeight="1">
      <c r="A20" s="351" t="s">
        <v>408</v>
      </c>
      <c r="B20" s="351"/>
      <c r="C20" s="351"/>
      <c r="D20" s="20"/>
      <c r="E20" s="1"/>
      <c r="F20" s="1"/>
      <c r="G20" s="1"/>
    </row>
    <row r="21" spans="1:7" ht="12" customHeight="1"/>
    <row r="22" spans="1:7" ht="12" customHeight="1"/>
    <row r="23" spans="1:7" ht="12" customHeight="1"/>
    <row r="24" spans="1:7" ht="12" customHeight="1"/>
    <row r="25" spans="1:7" ht="12" customHeight="1"/>
  </sheetData>
  <mergeCells count="1">
    <mergeCell ref="A20:C20"/>
  </mergeCells>
  <pageMargins left="0.25" right="0.25"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BE7C3-4D1D-48DA-8346-C4984AF64E68}">
  <sheetPr>
    <pageSetUpPr fitToPage="1"/>
  </sheetPr>
  <dimension ref="A1:P24"/>
  <sheetViews>
    <sheetView workbookViewId="0">
      <selection activeCell="A4" sqref="A4"/>
    </sheetView>
  </sheetViews>
  <sheetFormatPr defaultColWidth="8.7109375" defaultRowHeight="11.25"/>
  <cols>
    <col min="1" max="1" width="35.7109375" style="1" customWidth="1"/>
    <col min="2" max="15" width="9.7109375" style="1" customWidth="1"/>
    <col min="16" max="16" width="9.7109375" style="103" customWidth="1"/>
    <col min="17" max="22" width="9.7109375" style="1" customWidth="1"/>
    <col min="23" max="16384" width="8.7109375" style="1"/>
  </cols>
  <sheetData>
    <row r="1" spans="1:16" ht="18">
      <c r="A1" s="217" t="s">
        <v>393</v>
      </c>
      <c r="B1" s="226"/>
      <c r="C1" s="20"/>
      <c r="D1" s="20"/>
      <c r="E1" s="20"/>
      <c r="F1" s="20"/>
      <c r="G1" s="20"/>
      <c r="H1" s="20"/>
      <c r="I1" s="227"/>
      <c r="J1" s="20"/>
      <c r="K1" s="20"/>
      <c r="L1" s="20"/>
      <c r="M1" s="20"/>
      <c r="N1" s="20"/>
      <c r="O1" s="20"/>
      <c r="P1" s="1"/>
    </row>
    <row r="2" spans="1:16" ht="18">
      <c r="A2" s="218" t="s">
        <v>0</v>
      </c>
      <c r="B2" s="226"/>
      <c r="C2" s="20"/>
      <c r="D2" s="20"/>
      <c r="E2" s="20"/>
      <c r="F2" s="20"/>
      <c r="G2" s="20"/>
      <c r="H2" s="20"/>
      <c r="I2" s="227"/>
      <c r="J2" s="20"/>
      <c r="K2" s="20"/>
      <c r="L2" s="20"/>
      <c r="M2" s="20"/>
      <c r="N2" s="20"/>
      <c r="O2" s="20"/>
      <c r="P2" s="1"/>
    </row>
    <row r="3" spans="1:16" ht="12" customHeight="1">
      <c r="A3" s="218"/>
      <c r="B3" s="226"/>
      <c r="C3" s="20"/>
      <c r="D3" s="20"/>
      <c r="E3" s="20"/>
      <c r="F3" s="20"/>
      <c r="G3" s="20"/>
      <c r="H3" s="20"/>
      <c r="I3" s="227"/>
      <c r="J3" s="20"/>
      <c r="K3" s="20"/>
      <c r="L3" s="20"/>
      <c r="M3" s="20"/>
      <c r="N3" s="20"/>
      <c r="O3" s="20"/>
      <c r="P3" s="1"/>
    </row>
    <row r="4" spans="1:16" ht="15" customHeight="1">
      <c r="A4" s="228" t="s">
        <v>273</v>
      </c>
      <c r="B4" s="226"/>
      <c r="C4" s="20"/>
      <c r="D4" s="20"/>
      <c r="E4" s="20"/>
      <c r="F4" s="20"/>
      <c r="G4" s="20"/>
      <c r="H4" s="20"/>
      <c r="I4" s="227"/>
      <c r="J4" s="20"/>
      <c r="K4" s="20"/>
      <c r="L4" s="20"/>
      <c r="M4" s="20"/>
      <c r="N4" s="20"/>
      <c r="O4" s="20"/>
      <c r="P4" s="1"/>
    </row>
    <row r="5" spans="1:16">
      <c r="A5" s="33" t="s">
        <v>344</v>
      </c>
      <c r="B5" s="20"/>
      <c r="C5" s="20"/>
      <c r="D5" s="20"/>
      <c r="E5" s="20"/>
      <c r="F5" s="20"/>
      <c r="G5" s="20"/>
      <c r="H5" s="20"/>
      <c r="I5" s="20"/>
      <c r="J5" s="20"/>
      <c r="K5" s="20"/>
      <c r="L5" s="20"/>
      <c r="M5" s="20"/>
      <c r="N5" s="20"/>
      <c r="O5" s="20"/>
    </row>
    <row r="6" spans="1:16" s="104" customFormat="1" ht="12.75" thickBot="1">
      <c r="A6" s="302" t="s">
        <v>2</v>
      </c>
      <c r="B6" s="307">
        <v>2008</v>
      </c>
      <c r="C6" s="307">
        <v>2009</v>
      </c>
      <c r="D6" s="307">
        <v>2010</v>
      </c>
      <c r="E6" s="307">
        <v>2011</v>
      </c>
      <c r="F6" s="307">
        <v>2012</v>
      </c>
      <c r="G6" s="307">
        <v>2013</v>
      </c>
      <c r="H6" s="307">
        <v>2014</v>
      </c>
      <c r="I6" s="307">
        <v>2015</v>
      </c>
      <c r="J6" s="307">
        <v>2016</v>
      </c>
      <c r="K6" s="307">
        <v>2017</v>
      </c>
      <c r="L6" s="307">
        <v>2018</v>
      </c>
      <c r="M6" s="307">
        <v>2019</v>
      </c>
      <c r="N6" s="307">
        <v>2020</v>
      </c>
      <c r="O6" s="307">
        <v>2021</v>
      </c>
    </row>
    <row r="7" spans="1:16" s="104" customFormat="1" ht="12.75" thickTop="1">
      <c r="A7" s="257" t="s">
        <v>274</v>
      </c>
      <c r="B7" s="257"/>
      <c r="C7" s="257"/>
      <c r="D7" s="257"/>
      <c r="E7" s="257"/>
      <c r="F7" s="257"/>
      <c r="G7" s="257"/>
      <c r="H7" s="257"/>
      <c r="I7" s="257"/>
      <c r="J7" s="257"/>
      <c r="K7" s="257"/>
      <c r="L7" s="257"/>
      <c r="M7" s="257"/>
      <c r="N7" s="257"/>
      <c r="O7" s="257"/>
    </row>
    <row r="8" spans="1:16" s="104" customFormat="1" ht="12">
      <c r="A8" s="211" t="s">
        <v>275</v>
      </c>
      <c r="B8" s="211"/>
      <c r="C8" s="211"/>
      <c r="D8" s="211"/>
      <c r="E8" s="211"/>
      <c r="F8" s="211"/>
      <c r="G8" s="211"/>
      <c r="H8" s="211"/>
      <c r="I8" s="211"/>
      <c r="J8" s="211"/>
      <c r="K8" s="211"/>
      <c r="L8" s="211"/>
      <c r="M8" s="211"/>
      <c r="N8" s="211"/>
      <c r="O8" s="211"/>
    </row>
    <row r="9" spans="1:16" customFormat="1" ht="12.75" customHeight="1">
      <c r="A9" s="105" t="s">
        <v>276</v>
      </c>
      <c r="B9" s="49">
        <v>963.4</v>
      </c>
      <c r="C9" s="49">
        <v>749.1</v>
      </c>
      <c r="D9" s="49">
        <v>477.73</v>
      </c>
      <c r="E9" s="49">
        <v>362.85</v>
      </c>
      <c r="F9" s="49">
        <v>389.74</v>
      </c>
      <c r="G9" s="49">
        <v>518.27</v>
      </c>
      <c r="H9" s="49">
        <v>1036.1099999999999</v>
      </c>
      <c r="I9" s="49">
        <v>961.23</v>
      </c>
      <c r="J9" s="49">
        <v>1718.15</v>
      </c>
      <c r="K9" s="49">
        <v>1582.67</v>
      </c>
      <c r="L9" s="49">
        <v>1212.3599999999999</v>
      </c>
      <c r="M9" s="49">
        <v>1259.02</v>
      </c>
      <c r="N9" s="49">
        <v>1362.35</v>
      </c>
      <c r="O9" s="114">
        <v>2883.4050999999999</v>
      </c>
    </row>
    <row r="10" spans="1:16" customFormat="1" ht="12.75" customHeight="1">
      <c r="A10" s="106" t="s">
        <v>277</v>
      </c>
      <c r="B10" s="57">
        <v>366247.6</v>
      </c>
      <c r="C10" s="57">
        <v>514940</v>
      </c>
      <c r="D10" s="57">
        <v>376870</v>
      </c>
      <c r="E10" s="57">
        <v>323484.34000000003</v>
      </c>
      <c r="F10" s="57">
        <v>368262.13</v>
      </c>
      <c r="G10" s="57">
        <v>514429.62</v>
      </c>
      <c r="H10" s="57">
        <v>1057165.83</v>
      </c>
      <c r="I10" s="57">
        <v>989403.96</v>
      </c>
      <c r="J10" s="57">
        <v>1890130</v>
      </c>
      <c r="K10" s="57">
        <v>1856829.39</v>
      </c>
      <c r="L10" s="57">
        <v>1435137.67</v>
      </c>
      <c r="M10" s="57">
        <v>1567499.39</v>
      </c>
      <c r="N10" s="57">
        <v>1792762.67</v>
      </c>
      <c r="O10" s="57">
        <v>4010957.8100000005</v>
      </c>
    </row>
    <row r="11" spans="1:16" customFormat="1" ht="12.75" customHeight="1">
      <c r="A11" s="106" t="s">
        <v>229</v>
      </c>
      <c r="B11" s="52">
        <v>96.588859014939771</v>
      </c>
      <c r="C11" s="52">
        <v>40.598873548932481</v>
      </c>
      <c r="D11" s="52">
        <v>-26.812832563017054</v>
      </c>
      <c r="E11" s="52">
        <v>-14.165537187889715</v>
      </c>
      <c r="F11" s="52">
        <v>13.842336231794089</v>
      </c>
      <c r="G11" s="52">
        <v>39.691154232991586</v>
      </c>
      <c r="H11" s="52">
        <v>105.50251947001033</v>
      </c>
      <c r="I11" s="52">
        <v>-6.4097673304480631</v>
      </c>
      <c r="J11" s="52">
        <v>91.03723821764369</v>
      </c>
      <c r="K11" s="52">
        <v>-1.7618158539359781</v>
      </c>
      <c r="L11" s="52">
        <v>-22.710310504079214</v>
      </c>
      <c r="M11" s="52">
        <v>9.2229284177315183</v>
      </c>
      <c r="N11" s="52">
        <v>14.370868750385929</v>
      </c>
      <c r="O11" s="52">
        <f>100*(O10-N10)/N10</f>
        <v>123.73055157378978</v>
      </c>
    </row>
    <row r="12" spans="1:16" customFormat="1" ht="12.75" customHeight="1">
      <c r="A12" s="106" t="s">
        <v>278</v>
      </c>
      <c r="B12" s="57">
        <v>22820.799999999999</v>
      </c>
      <c r="C12" s="57">
        <v>21680</v>
      </c>
      <c r="D12" s="57">
        <v>11850</v>
      </c>
      <c r="E12" s="57">
        <v>6665.33</v>
      </c>
      <c r="F12" s="57">
        <v>10272.790000000001</v>
      </c>
      <c r="G12" s="57">
        <v>21553.11</v>
      </c>
      <c r="H12" s="57">
        <v>77298.559999999998</v>
      </c>
      <c r="I12" s="57">
        <v>65331.57</v>
      </c>
      <c r="J12" s="57">
        <v>164651.73000000001</v>
      </c>
      <c r="K12" s="57">
        <v>205023.12</v>
      </c>
      <c r="L12" s="57">
        <v>121391.09</v>
      </c>
      <c r="M12" s="57">
        <v>110074.97</v>
      </c>
      <c r="N12" s="57">
        <v>150039.45000000001</v>
      </c>
      <c r="O12" s="121">
        <v>1454444.24</v>
      </c>
    </row>
    <row r="13" spans="1:16" customFormat="1" ht="12.75" customHeight="1">
      <c r="A13" s="106" t="s">
        <v>279</v>
      </c>
      <c r="B13" s="57">
        <v>28599.77</v>
      </c>
      <c r="C13" s="57">
        <v>30547.16</v>
      </c>
      <c r="D13" s="57">
        <v>26122.82</v>
      </c>
      <c r="E13" s="57">
        <v>26240.39</v>
      </c>
      <c r="F13" s="57">
        <v>41885.4</v>
      </c>
      <c r="G13" s="57">
        <v>81571.7</v>
      </c>
      <c r="H13" s="57">
        <v>214143.56</v>
      </c>
      <c r="I13" s="57">
        <v>159717.47</v>
      </c>
      <c r="J13" s="57">
        <v>303575.21000000002</v>
      </c>
      <c r="K13" s="57">
        <v>392881.15</v>
      </c>
      <c r="L13" s="57">
        <v>293817.53000000003</v>
      </c>
      <c r="M13" s="57">
        <v>387506.92</v>
      </c>
      <c r="N13" s="57">
        <v>428522.04</v>
      </c>
      <c r="O13" s="121">
        <v>3404513.52</v>
      </c>
    </row>
    <row r="14" spans="1:16" customFormat="1" ht="12.75" customHeight="1">
      <c r="A14" s="106" t="s">
        <v>280</v>
      </c>
      <c r="B14" s="57">
        <v>142</v>
      </c>
      <c r="C14" s="57">
        <v>159</v>
      </c>
      <c r="D14" s="57">
        <v>176</v>
      </c>
      <c r="E14" s="57">
        <v>207</v>
      </c>
      <c r="F14" s="57">
        <v>216</v>
      </c>
      <c r="G14" s="57">
        <v>228</v>
      </c>
      <c r="H14" s="57">
        <v>235</v>
      </c>
      <c r="I14" s="57">
        <v>232</v>
      </c>
      <c r="J14" s="57">
        <v>230</v>
      </c>
      <c r="K14" s="57">
        <v>208</v>
      </c>
      <c r="L14" s="57">
        <v>196</v>
      </c>
      <c r="M14" s="57">
        <v>215</v>
      </c>
      <c r="N14" s="57">
        <v>212</v>
      </c>
      <c r="O14" s="57">
        <v>219</v>
      </c>
    </row>
    <row r="15" spans="1:16" customFormat="1" ht="12.75" customHeight="1">
      <c r="A15" s="106" t="s">
        <v>281</v>
      </c>
      <c r="B15" s="57">
        <v>13</v>
      </c>
      <c r="C15" s="121" t="s">
        <v>13</v>
      </c>
      <c r="D15" s="121" t="s">
        <v>13</v>
      </c>
      <c r="E15" s="121" t="s">
        <v>13</v>
      </c>
      <c r="F15" s="121" t="s">
        <v>13</v>
      </c>
      <c r="G15" s="57">
        <v>30</v>
      </c>
      <c r="H15" s="57">
        <v>18</v>
      </c>
      <c r="I15" s="57">
        <v>18</v>
      </c>
      <c r="J15" s="121" t="s">
        <v>13</v>
      </c>
      <c r="K15" s="57">
        <v>17</v>
      </c>
      <c r="L15" s="121" t="s">
        <v>13</v>
      </c>
      <c r="M15" s="121" t="s">
        <v>13</v>
      </c>
      <c r="N15" s="121" t="s">
        <v>13</v>
      </c>
      <c r="O15" s="121" t="s">
        <v>13</v>
      </c>
    </row>
    <row r="16" spans="1:16" customFormat="1" ht="12.75" customHeight="1">
      <c r="A16" s="107" t="s">
        <v>282</v>
      </c>
      <c r="B16" s="108">
        <v>5</v>
      </c>
      <c r="C16" s="182" t="s">
        <v>13</v>
      </c>
      <c r="D16" s="182" t="s">
        <v>13</v>
      </c>
      <c r="E16" s="182" t="s">
        <v>13</v>
      </c>
      <c r="F16" s="182" t="s">
        <v>13</v>
      </c>
      <c r="G16" s="182" t="s">
        <v>13</v>
      </c>
      <c r="H16" s="182" t="s">
        <v>13</v>
      </c>
      <c r="I16" s="182" t="s">
        <v>13</v>
      </c>
      <c r="J16" s="182" t="s">
        <v>13</v>
      </c>
      <c r="K16" s="182" t="s">
        <v>13</v>
      </c>
      <c r="L16" s="182" t="s">
        <v>13</v>
      </c>
      <c r="M16" s="182" t="s">
        <v>13</v>
      </c>
      <c r="N16" s="182" t="s">
        <v>13</v>
      </c>
      <c r="O16" s="182" t="s">
        <v>13</v>
      </c>
    </row>
    <row r="17" spans="1:16" customFormat="1" ht="12" customHeight="1">
      <c r="A17" s="109" t="s">
        <v>370</v>
      </c>
      <c r="B17" s="110"/>
      <c r="C17" s="110"/>
      <c r="D17" s="110"/>
      <c r="E17" s="110"/>
      <c r="F17" s="98"/>
      <c r="G17" s="98"/>
      <c r="H17" s="98"/>
      <c r="I17" s="98"/>
      <c r="J17" s="98"/>
      <c r="K17" s="98"/>
      <c r="L17" s="98"/>
      <c r="M17" s="98"/>
      <c r="N17" s="98"/>
      <c r="O17" s="98"/>
    </row>
    <row r="18" spans="1:16" ht="12" customHeight="1">
      <c r="A18" s="20" t="s">
        <v>368</v>
      </c>
      <c r="B18" s="20"/>
      <c r="C18" s="20"/>
      <c r="D18" s="20"/>
      <c r="E18" s="20"/>
      <c r="F18" s="20"/>
      <c r="G18" s="20"/>
      <c r="H18" s="20"/>
      <c r="I18" s="20"/>
      <c r="J18" s="20"/>
      <c r="K18" s="20"/>
      <c r="L18" s="20"/>
      <c r="M18" s="20"/>
      <c r="N18" s="20"/>
      <c r="O18" s="20"/>
      <c r="P18" s="1"/>
    </row>
    <row r="19" spans="1:16" customFormat="1" ht="12" customHeight="1">
      <c r="A19" s="109" t="s">
        <v>405</v>
      </c>
      <c r="B19" s="20"/>
      <c r="C19" s="20"/>
      <c r="D19" s="20"/>
      <c r="E19" s="20"/>
      <c r="F19" s="20"/>
      <c r="G19" s="20"/>
      <c r="H19" s="20"/>
      <c r="I19" s="20"/>
      <c r="J19" s="20"/>
      <c r="K19" s="20"/>
      <c r="L19" s="20"/>
      <c r="M19" s="20"/>
      <c r="N19" s="20"/>
      <c r="O19" s="20"/>
    </row>
    <row r="20" spans="1:16" ht="15">
      <c r="A20" s="111"/>
      <c r="P20"/>
    </row>
    <row r="22" spans="1:16">
      <c r="B22" s="209"/>
      <c r="C22" s="209"/>
      <c r="D22" s="209"/>
      <c r="E22" s="209"/>
      <c r="F22" s="209"/>
      <c r="G22" s="209"/>
      <c r="H22" s="209"/>
      <c r="I22" s="209"/>
      <c r="J22" s="209"/>
      <c r="K22" s="209"/>
      <c r="L22" s="209"/>
      <c r="M22" s="209"/>
      <c r="N22" s="209"/>
      <c r="O22" s="209"/>
    </row>
    <row r="23" spans="1:16">
      <c r="B23" s="209"/>
      <c r="C23" s="209"/>
      <c r="D23" s="209"/>
      <c r="E23" s="209"/>
      <c r="F23" s="209"/>
      <c r="G23" s="209"/>
      <c r="H23" s="209"/>
      <c r="I23" s="209"/>
      <c r="J23" s="209"/>
      <c r="K23" s="209"/>
      <c r="L23" s="209"/>
      <c r="M23" s="209"/>
      <c r="N23" s="209"/>
      <c r="O23" s="209"/>
    </row>
    <row r="24" spans="1:16">
      <c r="B24" s="70"/>
      <c r="C24" s="70"/>
      <c r="D24" s="70"/>
      <c r="E24" s="70"/>
      <c r="F24" s="70"/>
      <c r="G24" s="70"/>
      <c r="H24" s="70"/>
      <c r="I24" s="70"/>
      <c r="J24" s="70"/>
      <c r="K24" s="70"/>
      <c r="L24" s="70"/>
      <c r="M24" s="70"/>
      <c r="N24" s="70"/>
      <c r="O24" s="70"/>
    </row>
  </sheetData>
  <pageMargins left="0.25" right="0.25" top="0.75" bottom="0.75" header="0.3" footer="0.3"/>
  <pageSetup scale="5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1327F-57D1-4382-B903-B66675FA076B}">
  <sheetPr>
    <pageSetUpPr fitToPage="1"/>
  </sheetPr>
  <dimension ref="A1:H20"/>
  <sheetViews>
    <sheetView workbookViewId="0">
      <selection activeCell="A4" sqref="A4"/>
    </sheetView>
  </sheetViews>
  <sheetFormatPr defaultColWidth="8.7109375" defaultRowHeight="11.25"/>
  <cols>
    <col min="1" max="1" width="35.7109375" style="1" customWidth="1"/>
    <col min="2" max="8" width="12.7109375" style="1" customWidth="1"/>
    <col min="9" max="16384" width="8.7109375" style="1"/>
  </cols>
  <sheetData>
    <row r="1" spans="1:8" ht="18">
      <c r="A1" s="217" t="s">
        <v>393</v>
      </c>
      <c r="B1" s="20"/>
      <c r="C1" s="20"/>
      <c r="D1" s="20"/>
      <c r="E1" s="20"/>
      <c r="F1" s="20"/>
      <c r="G1" s="20"/>
      <c r="H1" s="20"/>
    </row>
    <row r="2" spans="1:8" ht="18">
      <c r="A2" s="218" t="s">
        <v>0</v>
      </c>
      <c r="B2" s="219"/>
      <c r="C2" s="20"/>
      <c r="D2" s="20"/>
      <c r="E2" s="20"/>
      <c r="F2" s="20"/>
      <c r="G2" s="20"/>
      <c r="H2" s="20"/>
    </row>
    <row r="3" spans="1:8" ht="18">
      <c r="A3" s="218"/>
      <c r="B3" s="219"/>
      <c r="C3" s="20"/>
      <c r="D3" s="20"/>
      <c r="E3" s="20"/>
      <c r="F3" s="20"/>
      <c r="G3" s="20"/>
      <c r="H3" s="20"/>
    </row>
    <row r="4" spans="1:8" ht="12" customHeight="1">
      <c r="A4" s="220" t="s">
        <v>57</v>
      </c>
      <c r="B4" s="20"/>
      <c r="C4" s="20"/>
      <c r="D4" s="20"/>
      <c r="E4" s="20"/>
      <c r="F4" s="20"/>
      <c r="G4" s="20"/>
      <c r="H4" s="20"/>
    </row>
    <row r="5" spans="1:8" ht="12" customHeight="1">
      <c r="A5" s="33" t="s">
        <v>344</v>
      </c>
      <c r="B5" s="20"/>
      <c r="C5" s="20"/>
      <c r="D5" s="20"/>
      <c r="E5" s="20"/>
      <c r="F5" s="20"/>
      <c r="G5" s="20"/>
      <c r="H5" s="20"/>
    </row>
    <row r="6" spans="1:8" ht="12" customHeight="1" thickBot="1">
      <c r="A6" s="312" t="s">
        <v>2</v>
      </c>
      <c r="B6" s="313">
        <v>2015</v>
      </c>
      <c r="C6" s="313">
        <v>2016</v>
      </c>
      <c r="D6" s="313">
        <v>2017</v>
      </c>
      <c r="E6" s="313">
        <v>2018</v>
      </c>
      <c r="F6" s="313">
        <v>2019</v>
      </c>
      <c r="G6" s="314">
        <v>2020</v>
      </c>
      <c r="H6" s="314">
        <v>2021</v>
      </c>
    </row>
    <row r="7" spans="1:8" ht="12" customHeight="1" thickTop="1">
      <c r="A7" s="18" t="s">
        <v>58</v>
      </c>
      <c r="B7" s="183">
        <v>579925</v>
      </c>
      <c r="C7" s="183">
        <v>742302</v>
      </c>
      <c r="D7" s="183">
        <v>837177</v>
      </c>
      <c r="E7" s="183">
        <v>1105964</v>
      </c>
      <c r="F7" s="183">
        <v>1422861</v>
      </c>
      <c r="G7" s="260">
        <v>1511958</v>
      </c>
      <c r="H7" s="260">
        <v>2353014</v>
      </c>
    </row>
    <row r="8" spans="1:8" ht="12" customHeight="1">
      <c r="A8" s="20" t="s">
        <v>59</v>
      </c>
      <c r="B8" s="184" t="s">
        <v>13</v>
      </c>
      <c r="C8" s="185">
        <v>28.000000000000004</v>
      </c>
      <c r="D8" s="185">
        <v>12.8</v>
      </c>
      <c r="E8" s="185">
        <v>32.1</v>
      </c>
      <c r="F8" s="185">
        <v>28.7</v>
      </c>
      <c r="G8" s="261">
        <v>6.3</v>
      </c>
      <c r="H8" s="261">
        <v>55.6</v>
      </c>
    </row>
    <row r="9" spans="1:8" ht="12" customHeight="1">
      <c r="A9" s="20" t="s">
        <v>60</v>
      </c>
      <c r="B9" s="85">
        <v>276367</v>
      </c>
      <c r="C9" s="85">
        <v>360017</v>
      </c>
      <c r="D9" s="85">
        <v>445614</v>
      </c>
      <c r="E9" s="85">
        <v>675028</v>
      </c>
      <c r="F9" s="85">
        <v>889985</v>
      </c>
      <c r="G9" s="262">
        <v>956114</v>
      </c>
      <c r="H9" s="262">
        <v>1049478</v>
      </c>
    </row>
    <row r="10" spans="1:8" ht="12" customHeight="1">
      <c r="A10" s="31" t="s">
        <v>61</v>
      </c>
      <c r="B10" s="186" t="s">
        <v>13</v>
      </c>
      <c r="C10" s="187">
        <v>30.3</v>
      </c>
      <c r="D10" s="187">
        <v>23.799999999999997</v>
      </c>
      <c r="E10" s="187">
        <v>51.5</v>
      </c>
      <c r="F10" s="187">
        <v>31.8</v>
      </c>
      <c r="G10" s="263">
        <v>7.4</v>
      </c>
      <c r="H10" s="263">
        <v>9.8000000000000007</v>
      </c>
    </row>
    <row r="11" spans="1:8" ht="12" customHeight="1">
      <c r="A11" s="20" t="s">
        <v>368</v>
      </c>
      <c r="B11" s="20"/>
      <c r="C11" s="20"/>
      <c r="D11" s="20"/>
      <c r="E11" s="20"/>
      <c r="F11" s="20"/>
      <c r="G11" s="20"/>
      <c r="H11" s="20"/>
    </row>
    <row r="12" spans="1:8" ht="12" customHeight="1">
      <c r="A12" s="20" t="s">
        <v>409</v>
      </c>
      <c r="B12" s="20"/>
      <c r="C12" s="20"/>
      <c r="D12" s="20"/>
      <c r="E12" s="20"/>
      <c r="F12" s="20"/>
      <c r="G12" s="20"/>
      <c r="H12" s="20"/>
    </row>
    <row r="13" spans="1:8" ht="12" customHeight="1"/>
    <row r="14" spans="1:8" ht="12" customHeight="1"/>
    <row r="15" spans="1:8" ht="12" customHeight="1"/>
    <row r="16" spans="1:8" ht="12" customHeight="1"/>
    <row r="17" ht="12" customHeight="1"/>
    <row r="18" ht="12" customHeight="1"/>
    <row r="19" ht="12" customHeight="1"/>
    <row r="20" ht="12" customHeight="1"/>
  </sheetData>
  <pageMargins left="0.25" right="0.25" top="0.75" bottom="0.75" header="0.3" footer="0.3"/>
  <pageSetup scale="8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D8A04-18BD-4C36-B383-DEB77A3326B1}">
  <sheetPr>
    <pageSetUpPr fitToPage="1"/>
  </sheetPr>
  <dimension ref="A1:D49"/>
  <sheetViews>
    <sheetView workbookViewId="0">
      <selection activeCell="A4" sqref="A4"/>
    </sheetView>
  </sheetViews>
  <sheetFormatPr defaultColWidth="8.7109375" defaultRowHeight="11.25"/>
  <cols>
    <col min="1" max="1" width="56.42578125" style="200" customWidth="1"/>
    <col min="2" max="2" width="15.7109375" style="199" customWidth="1"/>
    <col min="3" max="3" width="2.42578125" style="199" customWidth="1"/>
    <col min="4" max="4" width="75.7109375" style="200" customWidth="1"/>
    <col min="5" max="16384" width="8.7109375" style="17"/>
  </cols>
  <sheetData>
    <row r="1" spans="1:4" s="1" customFormat="1" ht="18">
      <c r="A1" s="213" t="s">
        <v>393</v>
      </c>
      <c r="B1" s="229"/>
      <c r="C1" s="229"/>
      <c r="D1" s="229"/>
    </row>
    <row r="2" spans="1:4" s="1" customFormat="1" ht="18" customHeight="1">
      <c r="A2" s="230" t="s">
        <v>0</v>
      </c>
      <c r="B2" s="369"/>
      <c r="C2" s="369"/>
      <c r="D2" s="369"/>
    </row>
    <row r="3" spans="1:4" s="1" customFormat="1" ht="18" customHeight="1">
      <c r="A3" s="230"/>
      <c r="B3" s="269"/>
      <c r="C3" s="269"/>
      <c r="D3" s="269"/>
    </row>
    <row r="4" spans="1:4" s="1" customFormat="1" ht="15" customHeight="1">
      <c r="A4" s="216" t="s">
        <v>283</v>
      </c>
      <c r="B4" s="20"/>
      <c r="C4" s="20"/>
      <c r="D4" s="20"/>
    </row>
    <row r="5" spans="1:4" s="231" customFormat="1" ht="12" customHeight="1">
      <c r="A5" s="370" t="s">
        <v>284</v>
      </c>
      <c r="B5" s="370"/>
      <c r="C5" s="370"/>
      <c r="D5" s="370"/>
    </row>
    <row r="6" spans="1:4" s="231" customFormat="1" ht="12" customHeight="1">
      <c r="A6" s="371" t="s">
        <v>285</v>
      </c>
      <c r="B6" s="371"/>
      <c r="C6" s="367" t="s">
        <v>286</v>
      </c>
      <c r="D6" s="367"/>
    </row>
    <row r="7" spans="1:4" s="231" customFormat="1" ht="27.75" customHeight="1">
      <c r="A7" s="372" t="s">
        <v>387</v>
      </c>
      <c r="B7" s="372"/>
      <c r="C7" s="373" t="s">
        <v>383</v>
      </c>
      <c r="D7" s="373"/>
    </row>
    <row r="8" spans="1:4" s="231" customFormat="1" ht="12" customHeight="1">
      <c r="A8" s="315" t="s">
        <v>386</v>
      </c>
      <c r="B8" s="315"/>
      <c r="C8" s="106" t="s">
        <v>391</v>
      </c>
      <c r="D8" s="316"/>
    </row>
    <row r="9" spans="1:4" s="231" customFormat="1" ht="12" customHeight="1">
      <c r="A9" s="315" t="s">
        <v>388</v>
      </c>
      <c r="B9" s="315"/>
      <c r="C9" s="106" t="s">
        <v>392</v>
      </c>
      <c r="D9" s="316"/>
    </row>
    <row r="10" spans="1:4" s="231" customFormat="1" ht="12" customHeight="1">
      <c r="A10" s="317" t="s">
        <v>389</v>
      </c>
      <c r="B10" s="317"/>
      <c r="C10" s="107" t="s">
        <v>390</v>
      </c>
      <c r="D10" s="318"/>
    </row>
    <row r="11" spans="1:4" s="231" customFormat="1" ht="12" customHeight="1">
      <c r="A11" s="366" t="s">
        <v>287</v>
      </c>
      <c r="B11" s="366"/>
      <c r="C11" s="366"/>
      <c r="D11" s="366"/>
    </row>
    <row r="12" spans="1:4" s="231" customFormat="1" ht="12" customHeight="1">
      <c r="A12" s="371" t="s">
        <v>285</v>
      </c>
      <c r="B12" s="371"/>
      <c r="C12" s="367" t="s">
        <v>288</v>
      </c>
      <c r="D12" s="367"/>
    </row>
    <row r="13" spans="1:4" s="231" customFormat="1" ht="12" customHeight="1">
      <c r="A13" s="315" t="s">
        <v>289</v>
      </c>
      <c r="B13" s="315"/>
      <c r="C13" s="372" t="s">
        <v>290</v>
      </c>
      <c r="D13" s="372"/>
    </row>
    <row r="14" spans="1:4" s="231" customFormat="1" ht="12" customHeight="1">
      <c r="A14" s="315" t="s">
        <v>291</v>
      </c>
      <c r="B14" s="315"/>
      <c r="C14" s="365" t="s">
        <v>292</v>
      </c>
      <c r="D14" s="365"/>
    </row>
    <row r="15" spans="1:4" s="231" customFormat="1" ht="12" customHeight="1">
      <c r="A15" s="315" t="s">
        <v>293</v>
      </c>
      <c r="B15" s="315"/>
      <c r="C15" s="365" t="s">
        <v>377</v>
      </c>
      <c r="D15" s="365"/>
    </row>
    <row r="16" spans="1:4" s="231" customFormat="1" ht="24.95" customHeight="1">
      <c r="A16" s="315" t="s">
        <v>294</v>
      </c>
      <c r="B16" s="315"/>
      <c r="C16" s="365" t="s">
        <v>378</v>
      </c>
      <c r="D16" s="365"/>
    </row>
    <row r="17" spans="1:4" s="231" customFormat="1" ht="15" customHeight="1">
      <c r="A17" s="315" t="s">
        <v>379</v>
      </c>
      <c r="B17" s="315"/>
      <c r="C17" s="363" t="s">
        <v>295</v>
      </c>
      <c r="D17" s="363"/>
    </row>
    <row r="18" spans="1:4" s="231" customFormat="1" ht="15" customHeight="1">
      <c r="A18" s="366" t="s">
        <v>296</v>
      </c>
      <c r="B18" s="366"/>
      <c r="C18" s="366"/>
      <c r="D18" s="366"/>
    </row>
    <row r="19" spans="1:4" s="231" customFormat="1" ht="15" customHeight="1">
      <c r="A19" s="258" t="s">
        <v>285</v>
      </c>
      <c r="B19" s="259" t="s">
        <v>297</v>
      </c>
      <c r="C19" s="367" t="s">
        <v>286</v>
      </c>
      <c r="D19" s="367"/>
    </row>
    <row r="20" spans="1:4" s="231" customFormat="1" ht="15" customHeight="1">
      <c r="A20" s="320" t="s">
        <v>298</v>
      </c>
      <c r="B20" s="321" t="s">
        <v>299</v>
      </c>
      <c r="C20" s="321" t="s">
        <v>300</v>
      </c>
      <c r="D20" s="321" t="s">
        <v>301</v>
      </c>
    </row>
    <row r="21" spans="1:4" s="231" customFormat="1" ht="22.5">
      <c r="A21" s="319"/>
      <c r="B21" s="201"/>
      <c r="C21" s="201" t="s">
        <v>302</v>
      </c>
      <c r="D21" s="201" t="s">
        <v>303</v>
      </c>
    </row>
    <row r="22" spans="1:4" s="231" customFormat="1" ht="22.5">
      <c r="A22" s="319"/>
      <c r="B22" s="201"/>
      <c r="C22" s="201" t="s">
        <v>304</v>
      </c>
      <c r="D22" s="201" t="s">
        <v>305</v>
      </c>
    </row>
    <row r="23" spans="1:4" s="231" customFormat="1" ht="24" customHeight="1">
      <c r="A23" s="205" t="s">
        <v>306</v>
      </c>
      <c r="B23" s="205" t="s">
        <v>307</v>
      </c>
      <c r="C23" s="361" t="s">
        <v>380</v>
      </c>
      <c r="D23" s="361"/>
    </row>
    <row r="24" spans="1:4" s="231" customFormat="1" ht="12">
      <c r="A24" s="201"/>
      <c r="B24" s="201"/>
      <c r="C24" s="322" t="s">
        <v>300</v>
      </c>
      <c r="D24" s="201" t="s">
        <v>308</v>
      </c>
    </row>
    <row r="25" spans="1:4" s="231" customFormat="1" ht="12">
      <c r="A25" s="201"/>
      <c r="B25" s="201"/>
      <c r="C25" s="322" t="s">
        <v>302</v>
      </c>
      <c r="D25" s="201" t="s">
        <v>309</v>
      </c>
    </row>
    <row r="26" spans="1:4" s="231" customFormat="1" ht="12">
      <c r="A26" s="201"/>
      <c r="B26" s="201"/>
      <c r="C26" s="322"/>
      <c r="D26" s="201" t="s">
        <v>310</v>
      </c>
    </row>
    <row r="27" spans="1:4" s="231" customFormat="1" ht="12">
      <c r="A27" s="201"/>
      <c r="B27" s="201"/>
      <c r="C27" s="322"/>
      <c r="D27" s="201" t="s">
        <v>311</v>
      </c>
    </row>
    <row r="28" spans="1:4" s="231" customFormat="1" ht="12">
      <c r="A28" s="201"/>
      <c r="B28" s="201"/>
      <c r="C28" s="322"/>
      <c r="D28" s="201" t="s">
        <v>312</v>
      </c>
    </row>
    <row r="29" spans="1:4" s="231" customFormat="1" ht="12">
      <c r="A29" s="206"/>
      <c r="B29" s="206"/>
      <c r="C29" s="323"/>
      <c r="D29" s="206" t="s">
        <v>313</v>
      </c>
    </row>
    <row r="30" spans="1:4" s="231" customFormat="1" ht="12">
      <c r="A30" s="201" t="s">
        <v>314</v>
      </c>
      <c r="B30" s="201" t="s">
        <v>315</v>
      </c>
      <c r="C30" s="368" t="s">
        <v>316</v>
      </c>
      <c r="D30" s="368"/>
    </row>
    <row r="31" spans="1:4" s="231" customFormat="1" ht="33.75">
      <c r="A31" s="201"/>
      <c r="B31" s="201"/>
      <c r="C31" s="322" t="s">
        <v>300</v>
      </c>
      <c r="D31" s="201" t="s">
        <v>381</v>
      </c>
    </row>
    <row r="32" spans="1:4" s="231" customFormat="1" ht="33.75">
      <c r="A32" s="201"/>
      <c r="B32" s="201"/>
      <c r="C32" s="322" t="s">
        <v>302</v>
      </c>
      <c r="D32" s="201" t="s">
        <v>317</v>
      </c>
    </row>
    <row r="33" spans="1:4" s="231" customFormat="1" ht="48" customHeight="1">
      <c r="A33" s="205" t="s">
        <v>318</v>
      </c>
      <c r="B33" s="205" t="s">
        <v>319</v>
      </c>
      <c r="C33" s="361" t="s">
        <v>382</v>
      </c>
      <c r="D33" s="361"/>
    </row>
    <row r="34" spans="1:4" s="231" customFormat="1" ht="12" customHeight="1">
      <c r="A34" s="201"/>
      <c r="B34" s="201"/>
      <c r="C34" s="66" t="s">
        <v>300</v>
      </c>
      <c r="D34" s="66" t="s">
        <v>320</v>
      </c>
    </row>
    <row r="35" spans="1:4" s="231" customFormat="1" ht="12" customHeight="1">
      <c r="A35" s="201"/>
      <c r="B35" s="201"/>
      <c r="C35" s="66" t="s">
        <v>302</v>
      </c>
      <c r="D35" s="66" t="s">
        <v>321</v>
      </c>
    </row>
    <row r="36" spans="1:4" s="231" customFormat="1" ht="12" customHeight="1">
      <c r="A36" s="201"/>
      <c r="B36" s="201"/>
      <c r="C36" s="66" t="s">
        <v>304</v>
      </c>
      <c r="D36" s="66" t="s">
        <v>322</v>
      </c>
    </row>
    <row r="37" spans="1:4" s="231" customFormat="1" ht="12" customHeight="1">
      <c r="A37" s="206"/>
      <c r="B37" s="206"/>
      <c r="C37" s="324" t="s">
        <v>323</v>
      </c>
      <c r="D37" s="324" t="s">
        <v>324</v>
      </c>
    </row>
    <row r="38" spans="1:4" s="231" customFormat="1" ht="36" customHeight="1">
      <c r="A38" s="201" t="s">
        <v>325</v>
      </c>
      <c r="B38" s="201" t="s">
        <v>319</v>
      </c>
      <c r="C38" s="362" t="s">
        <v>326</v>
      </c>
      <c r="D38" s="362"/>
    </row>
    <row r="39" spans="1:4" s="231" customFormat="1" ht="12" customHeight="1">
      <c r="A39" s="201"/>
      <c r="B39" s="201"/>
      <c r="C39" s="66" t="s">
        <v>300</v>
      </c>
      <c r="D39" s="66" t="s">
        <v>327</v>
      </c>
    </row>
    <row r="40" spans="1:4" s="231" customFormat="1" ht="12" customHeight="1">
      <c r="A40" s="201"/>
      <c r="B40" s="201"/>
      <c r="C40" s="66" t="s">
        <v>302</v>
      </c>
      <c r="D40" s="66" t="s">
        <v>328</v>
      </c>
    </row>
    <row r="41" spans="1:4" s="231" customFormat="1" ht="12" customHeight="1">
      <c r="A41" s="201"/>
      <c r="B41" s="201"/>
      <c r="C41" s="66" t="s">
        <v>304</v>
      </c>
      <c r="D41" s="66" t="s">
        <v>329</v>
      </c>
    </row>
    <row r="42" spans="1:4" s="231" customFormat="1" ht="12" customHeight="1">
      <c r="A42" s="201"/>
      <c r="B42" s="201"/>
      <c r="C42" s="66" t="s">
        <v>323</v>
      </c>
      <c r="D42" s="66" t="s">
        <v>330</v>
      </c>
    </row>
    <row r="43" spans="1:4" s="231" customFormat="1" ht="12" customHeight="1">
      <c r="A43" s="201"/>
      <c r="B43" s="201"/>
      <c r="C43" s="66" t="s">
        <v>331</v>
      </c>
      <c r="D43" s="66" t="s">
        <v>332</v>
      </c>
    </row>
    <row r="44" spans="1:4" s="231" customFormat="1" ht="12" customHeight="1">
      <c r="A44" s="201"/>
      <c r="B44" s="201"/>
      <c r="C44" s="66" t="s">
        <v>333</v>
      </c>
      <c r="D44" s="66" t="s">
        <v>334</v>
      </c>
    </row>
    <row r="45" spans="1:4" s="231" customFormat="1" ht="24" customHeight="1">
      <c r="A45" s="207" t="s">
        <v>335</v>
      </c>
      <c r="B45" s="207" t="s">
        <v>319</v>
      </c>
      <c r="C45" s="363" t="s">
        <v>336</v>
      </c>
      <c r="D45" s="363"/>
    </row>
    <row r="46" spans="1:4" s="231" customFormat="1" ht="12">
      <c r="A46" s="364" t="s">
        <v>410</v>
      </c>
      <c r="B46" s="364"/>
      <c r="C46" s="364"/>
      <c r="D46" s="364"/>
    </row>
    <row r="47" spans="1:4" s="231" customFormat="1" ht="12">
      <c r="A47" s="232"/>
      <c r="B47" s="233"/>
      <c r="C47" s="233"/>
      <c r="D47" s="232"/>
    </row>
    <row r="48" spans="1:4" s="231" customFormat="1" ht="12">
      <c r="A48" s="232"/>
      <c r="B48" s="233"/>
      <c r="C48" s="233"/>
      <c r="D48" s="232"/>
    </row>
    <row r="49" spans="1:4" s="231" customFormat="1" ht="12">
      <c r="A49" s="232"/>
      <c r="B49" s="233"/>
      <c r="C49" s="233"/>
      <c r="D49" s="232"/>
    </row>
  </sheetData>
  <mergeCells count="22">
    <mergeCell ref="C15:D15"/>
    <mergeCell ref="B2:D2"/>
    <mergeCell ref="A5:D5"/>
    <mergeCell ref="A6:B6"/>
    <mergeCell ref="C6:D6"/>
    <mergeCell ref="A7:B7"/>
    <mergeCell ref="C7:D7"/>
    <mergeCell ref="A11:D11"/>
    <mergeCell ref="A12:B12"/>
    <mergeCell ref="C12:D12"/>
    <mergeCell ref="C13:D13"/>
    <mergeCell ref="C14:D14"/>
    <mergeCell ref="C33:D33"/>
    <mergeCell ref="C38:D38"/>
    <mergeCell ref="C45:D45"/>
    <mergeCell ref="A46:D46"/>
    <mergeCell ref="C16:D16"/>
    <mergeCell ref="C17:D17"/>
    <mergeCell ref="A18:D18"/>
    <mergeCell ref="C19:D19"/>
    <mergeCell ref="C23:D23"/>
    <mergeCell ref="C30:D30"/>
  </mergeCells>
  <pageMargins left="0.25" right="0.25" top="0.75" bottom="0.75" header="0.3" footer="0.3"/>
  <pageSetup scale="6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07631-038D-469C-8D66-AE73A0DDE2B8}">
  <sheetPr>
    <pageSetUpPr fitToPage="1"/>
  </sheetPr>
  <dimension ref="A1:D16"/>
  <sheetViews>
    <sheetView workbookViewId="0">
      <selection activeCell="A4" sqref="A4"/>
    </sheetView>
  </sheetViews>
  <sheetFormatPr defaultColWidth="9.140625" defaultRowHeight="15"/>
  <cols>
    <col min="1" max="1" width="43.7109375" customWidth="1"/>
    <col min="2" max="2" width="15.7109375" customWidth="1"/>
    <col min="3" max="3" width="69.7109375" customWidth="1"/>
    <col min="4" max="16" width="9.7109375" customWidth="1"/>
  </cols>
  <sheetData>
    <row r="1" spans="1:4" ht="18">
      <c r="A1" s="213" t="s">
        <v>393</v>
      </c>
      <c r="B1" s="229"/>
      <c r="C1" s="229"/>
      <c r="D1" s="198"/>
    </row>
    <row r="2" spans="1:4" ht="18" customHeight="1">
      <c r="A2" s="214" t="s">
        <v>0</v>
      </c>
      <c r="B2" s="374"/>
      <c r="C2" s="374"/>
      <c r="D2" s="198"/>
    </row>
    <row r="3" spans="1:4" ht="12" customHeight="1">
      <c r="A3" s="214"/>
      <c r="B3" s="270"/>
      <c r="C3" s="270"/>
      <c r="D3" s="198"/>
    </row>
    <row r="4" spans="1:4">
      <c r="A4" s="216" t="s">
        <v>406</v>
      </c>
      <c r="B4" s="20"/>
      <c r="C4" s="20"/>
      <c r="D4" s="1"/>
    </row>
    <row r="5" spans="1:4" ht="24.95" customHeight="1" thickBot="1">
      <c r="A5" s="325" t="s">
        <v>285</v>
      </c>
      <c r="B5" s="326" t="s">
        <v>416</v>
      </c>
      <c r="C5" s="327" t="s">
        <v>286</v>
      </c>
      <c r="D5" s="104"/>
    </row>
    <row r="6" spans="1:4" ht="12" customHeight="1" thickTop="1">
      <c r="A6" s="235" t="s">
        <v>337</v>
      </c>
      <c r="B6" s="236" t="s">
        <v>338</v>
      </c>
      <c r="C6" s="201" t="s">
        <v>371</v>
      </c>
      <c r="D6" s="17"/>
    </row>
    <row r="7" spans="1:4" ht="33.75">
      <c r="A7" s="201"/>
      <c r="B7" s="237"/>
      <c r="C7" s="234" t="s">
        <v>372</v>
      </c>
      <c r="D7" s="17"/>
    </row>
    <row r="8" spans="1:4" ht="22.5">
      <c r="A8" s="201"/>
      <c r="B8" s="237"/>
      <c r="C8" s="234" t="s">
        <v>373</v>
      </c>
      <c r="D8" s="17"/>
    </row>
    <row r="9" spans="1:4">
      <c r="A9" s="206"/>
      <c r="B9" s="238"/>
      <c r="C9" s="234" t="s">
        <v>374</v>
      </c>
      <c r="D9" s="17"/>
    </row>
    <row r="10" spans="1:4" ht="22.5">
      <c r="A10" s="205" t="s">
        <v>339</v>
      </c>
      <c r="B10" s="239">
        <v>50</v>
      </c>
      <c r="C10" s="234" t="s">
        <v>375</v>
      </c>
    </row>
    <row r="11" spans="1:4" ht="22.5">
      <c r="A11" s="201"/>
      <c r="B11" s="237"/>
      <c r="C11" s="234" t="s">
        <v>376</v>
      </c>
    </row>
    <row r="12" spans="1:4" ht="22.5">
      <c r="A12" s="201"/>
      <c r="B12" s="237"/>
      <c r="C12" s="234" t="s">
        <v>340</v>
      </c>
    </row>
    <row r="13" spans="1:4">
      <c r="A13" s="240"/>
      <c r="B13" s="241"/>
      <c r="C13" s="207" t="s">
        <v>341</v>
      </c>
    </row>
    <row r="14" spans="1:4" s="1" customFormat="1" ht="11.25">
      <c r="A14" s="26" t="s">
        <v>342</v>
      </c>
      <c r="B14" s="202">
        <v>149.16999999999999</v>
      </c>
      <c r="C14" s="203"/>
    </row>
    <row r="15" spans="1:4" ht="12" customHeight="1">
      <c r="A15" s="20" t="s">
        <v>343</v>
      </c>
      <c r="B15" s="204"/>
      <c r="C15" s="204"/>
    </row>
    <row r="16" spans="1:4" ht="12" customHeight="1">
      <c r="A16" s="20" t="s">
        <v>411</v>
      </c>
      <c r="B16" s="204"/>
      <c r="C16" s="204"/>
    </row>
  </sheetData>
  <mergeCells count="1">
    <mergeCell ref="B2:C2"/>
  </mergeCells>
  <pageMargins left="0.25" right="0.25" top="0.75" bottom="0.75" header="0.3" footer="0.3"/>
  <pageSetup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A9D15-2AF3-458B-8953-4D7498909E0D}">
  <sheetPr>
    <pageSetUpPr fitToPage="1"/>
  </sheetPr>
  <dimension ref="A1:H25"/>
  <sheetViews>
    <sheetView zoomScaleNormal="100" workbookViewId="0">
      <selection activeCell="A4" sqref="A4"/>
    </sheetView>
  </sheetViews>
  <sheetFormatPr defaultColWidth="8.7109375" defaultRowHeight="11.25"/>
  <cols>
    <col min="1" max="7" width="20.7109375" style="1" customWidth="1"/>
    <col min="8" max="8" width="9.42578125" style="17" customWidth="1"/>
    <col min="9" max="15" width="9.42578125" style="1" customWidth="1"/>
    <col min="16" max="16" width="8.7109375" style="1"/>
    <col min="17" max="17" width="20.42578125" style="1" customWidth="1"/>
    <col min="18" max="16384" width="8.7109375" style="1"/>
  </cols>
  <sheetData>
    <row r="1" spans="1:8" ht="18">
      <c r="A1" s="217" t="s">
        <v>393</v>
      </c>
      <c r="B1" s="20"/>
      <c r="C1" s="20"/>
      <c r="D1" s="20"/>
      <c r="E1" s="20"/>
      <c r="F1" s="20"/>
      <c r="G1" s="20"/>
      <c r="H1" s="1"/>
    </row>
    <row r="2" spans="1:8" ht="18">
      <c r="A2" s="218" t="s">
        <v>0</v>
      </c>
      <c r="B2" s="219"/>
      <c r="C2" s="20"/>
      <c r="D2" s="20"/>
      <c r="E2" s="20"/>
      <c r="F2" s="20"/>
      <c r="G2" s="20"/>
      <c r="H2" s="1"/>
    </row>
    <row r="3" spans="1:8" ht="12" customHeight="1">
      <c r="A3" s="214"/>
      <c r="B3" s="215"/>
      <c r="C3" s="215"/>
      <c r="D3" s="20"/>
      <c r="E3" s="20"/>
      <c r="F3" s="20"/>
      <c r="G3" s="20"/>
      <c r="H3" s="1"/>
    </row>
    <row r="4" spans="1:8" ht="15" customHeight="1">
      <c r="A4" s="220" t="s">
        <v>26</v>
      </c>
      <c r="B4" s="20"/>
      <c r="C4" s="20"/>
      <c r="D4" s="20"/>
      <c r="E4" s="20"/>
      <c r="F4" s="20"/>
      <c r="G4" s="20"/>
    </row>
    <row r="5" spans="1:8" ht="12.75">
      <c r="A5" s="27" t="s">
        <v>27</v>
      </c>
      <c r="B5" s="20"/>
      <c r="C5" s="20"/>
      <c r="D5" s="20"/>
      <c r="E5" s="20"/>
      <c r="F5" s="20"/>
      <c r="G5" s="20"/>
    </row>
    <row r="6" spans="1:8" ht="12" customHeight="1">
      <c r="A6" s="340" t="s">
        <v>28</v>
      </c>
      <c r="B6" s="342" t="s">
        <v>29</v>
      </c>
      <c r="C6" s="343"/>
      <c r="D6" s="343"/>
      <c r="E6" s="342" t="s">
        <v>30</v>
      </c>
      <c r="F6" s="342"/>
      <c r="G6" s="342"/>
    </row>
    <row r="7" spans="1:8" ht="12" customHeight="1" thickBot="1">
      <c r="A7" s="341"/>
      <c r="B7" s="293" t="s">
        <v>31</v>
      </c>
      <c r="C7" s="293" t="s">
        <v>32</v>
      </c>
      <c r="D7" s="294" t="s">
        <v>33</v>
      </c>
      <c r="E7" s="293" t="s">
        <v>31</v>
      </c>
      <c r="F7" s="293" t="s">
        <v>32</v>
      </c>
      <c r="G7" s="293" t="s">
        <v>33</v>
      </c>
    </row>
    <row r="8" spans="1:8" ht="12" customHeight="1" thickTop="1">
      <c r="A8" s="18" t="s">
        <v>8</v>
      </c>
      <c r="B8" s="18">
        <v>63.7</v>
      </c>
      <c r="C8" s="18">
        <v>33.6</v>
      </c>
      <c r="D8" s="18">
        <v>2.7</v>
      </c>
      <c r="E8" s="19">
        <v>16.8</v>
      </c>
      <c r="F8" s="18">
        <v>36.6</v>
      </c>
      <c r="G8" s="18">
        <v>46.6</v>
      </c>
    </row>
    <row r="9" spans="1:8" ht="12" customHeight="1">
      <c r="A9" s="20" t="s">
        <v>7</v>
      </c>
      <c r="B9" s="20">
        <v>61.8</v>
      </c>
      <c r="C9" s="20">
        <v>32.299999999999997</v>
      </c>
      <c r="D9" s="20">
        <v>5.9</v>
      </c>
      <c r="E9" s="21">
        <v>8.1</v>
      </c>
      <c r="F9" s="20">
        <v>40.299999999999997</v>
      </c>
      <c r="G9" s="20">
        <v>51.6</v>
      </c>
    </row>
    <row r="10" spans="1:8" ht="12" customHeight="1">
      <c r="A10" s="20" t="s">
        <v>9</v>
      </c>
      <c r="B10" s="20">
        <v>63.7</v>
      </c>
      <c r="C10" s="20">
        <v>28.7</v>
      </c>
      <c r="D10" s="20">
        <v>7.6</v>
      </c>
      <c r="E10" s="21">
        <v>14.1</v>
      </c>
      <c r="F10" s="20">
        <v>47.2</v>
      </c>
      <c r="G10" s="20">
        <v>38.700000000000003</v>
      </c>
    </row>
    <row r="11" spans="1:8" ht="12" customHeight="1">
      <c r="A11" s="20" t="s">
        <v>34</v>
      </c>
      <c r="B11" s="20">
        <v>44.4</v>
      </c>
      <c r="C11" s="20">
        <v>50</v>
      </c>
      <c r="D11" s="20">
        <v>5.6</v>
      </c>
      <c r="E11" s="21">
        <v>12.2</v>
      </c>
      <c r="F11" s="20">
        <v>38.799999999999997</v>
      </c>
      <c r="G11" s="20">
        <v>49</v>
      </c>
    </row>
    <row r="12" spans="1:8" ht="12" customHeight="1">
      <c r="A12" s="20" t="s">
        <v>35</v>
      </c>
      <c r="B12" s="20">
        <v>48.3</v>
      </c>
      <c r="C12" s="20">
        <v>44.8</v>
      </c>
      <c r="D12" s="20">
        <v>6.9</v>
      </c>
      <c r="E12" s="21">
        <v>8.3000000000000007</v>
      </c>
      <c r="F12" s="20">
        <v>16.7</v>
      </c>
      <c r="G12" s="20">
        <v>75</v>
      </c>
    </row>
    <row r="13" spans="1:8" ht="12" customHeight="1">
      <c r="A13" s="22" t="s">
        <v>36</v>
      </c>
      <c r="B13" s="22">
        <v>61</v>
      </c>
      <c r="C13" s="22">
        <v>34.9</v>
      </c>
      <c r="D13" s="22">
        <v>4.0999999999999996</v>
      </c>
      <c r="E13" s="23">
        <v>9.1</v>
      </c>
      <c r="F13" s="22">
        <v>37</v>
      </c>
      <c r="G13" s="22">
        <v>54</v>
      </c>
    </row>
    <row r="14" spans="1:8" ht="12" customHeight="1">
      <c r="A14" s="24"/>
      <c r="B14" s="24"/>
      <c r="C14" s="24"/>
      <c r="D14" s="24"/>
      <c r="E14" s="24"/>
      <c r="F14" s="24"/>
      <c r="G14" s="24"/>
    </row>
    <row r="15" spans="1:8" ht="12" customHeight="1">
      <c r="A15" s="16" t="s">
        <v>364</v>
      </c>
    </row>
    <row r="16" spans="1:8" ht="12" customHeight="1">
      <c r="A16" s="340" t="s">
        <v>28</v>
      </c>
      <c r="B16" s="344" t="s">
        <v>37</v>
      </c>
      <c r="C16" s="344"/>
      <c r="D16" s="344" t="s">
        <v>38</v>
      </c>
      <c r="E16" s="344"/>
      <c r="F16" s="344" t="s">
        <v>39</v>
      </c>
      <c r="G16" s="344"/>
    </row>
    <row r="17" spans="1:7" ht="12" customHeight="1" thickBot="1">
      <c r="A17" s="341"/>
      <c r="B17" s="292" t="s">
        <v>29</v>
      </c>
      <c r="C17" s="292" t="s">
        <v>30</v>
      </c>
      <c r="D17" s="291" t="s">
        <v>29</v>
      </c>
      <c r="E17" s="290" t="s">
        <v>30</v>
      </c>
      <c r="F17" s="292" t="s">
        <v>29</v>
      </c>
      <c r="G17" s="292" t="s">
        <v>30</v>
      </c>
    </row>
    <row r="18" spans="1:7" ht="12" customHeight="1" thickTop="1">
      <c r="A18" s="20" t="s">
        <v>8</v>
      </c>
      <c r="B18" s="20">
        <v>29.4</v>
      </c>
      <c r="C18" s="20">
        <v>46.8</v>
      </c>
      <c r="D18" s="21">
        <v>69.5</v>
      </c>
      <c r="E18" s="25">
        <v>86.6</v>
      </c>
      <c r="F18" s="20">
        <v>57.2</v>
      </c>
      <c r="G18" s="20">
        <v>67.5</v>
      </c>
    </row>
    <row r="19" spans="1:7" ht="12" customHeight="1">
      <c r="A19" s="20" t="s">
        <v>7</v>
      </c>
      <c r="B19" s="20">
        <v>26.9</v>
      </c>
      <c r="C19" s="20">
        <v>51.8</v>
      </c>
      <c r="D19" s="21">
        <v>72.2</v>
      </c>
      <c r="E19" s="25">
        <v>95.8</v>
      </c>
      <c r="F19" s="20">
        <v>58.2</v>
      </c>
      <c r="G19" s="20">
        <v>67.5</v>
      </c>
    </row>
    <row r="20" spans="1:7" ht="12" customHeight="1">
      <c r="A20" s="20" t="s">
        <v>9</v>
      </c>
      <c r="B20" s="20">
        <v>26.8</v>
      </c>
      <c r="C20" s="20">
        <v>47.5</v>
      </c>
      <c r="D20" s="21">
        <v>79</v>
      </c>
      <c r="E20" s="25">
        <v>85.1</v>
      </c>
      <c r="F20" s="20">
        <v>64.7</v>
      </c>
      <c r="G20" s="20">
        <v>75.2</v>
      </c>
    </row>
    <row r="21" spans="1:7" ht="12" customHeight="1">
      <c r="A21" s="20" t="s">
        <v>34</v>
      </c>
      <c r="B21" s="20">
        <v>36.6</v>
      </c>
      <c r="C21" s="20">
        <v>49.4</v>
      </c>
      <c r="D21" s="21">
        <v>83.1</v>
      </c>
      <c r="E21" s="25">
        <v>71.5</v>
      </c>
      <c r="F21" s="20">
        <v>71.8</v>
      </c>
      <c r="G21" s="20">
        <v>79.7</v>
      </c>
    </row>
    <row r="22" spans="1:7" ht="12" customHeight="1">
      <c r="A22" s="20" t="s">
        <v>35</v>
      </c>
      <c r="B22" s="20">
        <v>41.3</v>
      </c>
      <c r="C22" s="20">
        <v>50.6</v>
      </c>
      <c r="D22" s="21">
        <v>86</v>
      </c>
      <c r="E22" s="25">
        <v>86.7</v>
      </c>
      <c r="F22" s="20">
        <v>66.599999999999994</v>
      </c>
      <c r="G22" s="20">
        <v>83.8</v>
      </c>
    </row>
    <row r="23" spans="1:7" ht="12" customHeight="1">
      <c r="A23" s="22" t="s">
        <v>36</v>
      </c>
      <c r="B23" s="22">
        <v>28.8</v>
      </c>
      <c r="C23" s="22">
        <v>50.5</v>
      </c>
      <c r="D23" s="23">
        <v>77.5</v>
      </c>
      <c r="E23" s="26">
        <v>87.5</v>
      </c>
      <c r="F23" s="22">
        <v>63.4</v>
      </c>
      <c r="G23" s="22">
        <v>70.400000000000006</v>
      </c>
    </row>
    <row r="24" spans="1:7" ht="12" customHeight="1">
      <c r="A24" s="20" t="s">
        <v>399</v>
      </c>
      <c r="B24" s="20"/>
      <c r="C24" s="20"/>
      <c r="D24" s="20"/>
      <c r="E24" s="20"/>
      <c r="F24" s="20"/>
      <c r="G24" s="20"/>
    </row>
    <row r="25" spans="1:7" ht="12" customHeight="1"/>
  </sheetData>
  <mergeCells count="7">
    <mergeCell ref="A6:A7"/>
    <mergeCell ref="B6:D6"/>
    <mergeCell ref="E6:G6"/>
    <mergeCell ref="A16:A17"/>
    <mergeCell ref="B16:C16"/>
    <mergeCell ref="D16:E16"/>
    <mergeCell ref="F16:G16"/>
  </mergeCells>
  <pageMargins left="0.25" right="0.25" top="0.75" bottom="0.75" header="0.3" footer="0.3"/>
  <pageSetup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46F47-0DED-4868-91F9-76988D3CB629}">
  <sheetPr>
    <pageSetUpPr fitToPage="1"/>
  </sheetPr>
  <dimension ref="A1:W156"/>
  <sheetViews>
    <sheetView workbookViewId="0">
      <selection activeCell="A4" sqref="A4"/>
    </sheetView>
  </sheetViews>
  <sheetFormatPr defaultColWidth="8.7109375" defaultRowHeight="11.25"/>
  <cols>
    <col min="1" max="1" width="40.7109375" style="1" customWidth="1"/>
    <col min="2" max="7" width="9.7109375" style="1" customWidth="1"/>
    <col min="8" max="8" width="9.7109375" style="17" customWidth="1"/>
    <col min="9" max="14" width="9.7109375" style="1" customWidth="1"/>
    <col min="15" max="16384" width="8.7109375" style="1"/>
  </cols>
  <sheetData>
    <row r="1" spans="1:15" ht="18">
      <c r="A1" s="217" t="s">
        <v>393</v>
      </c>
      <c r="B1" s="20"/>
      <c r="C1" s="20"/>
      <c r="D1" s="20"/>
      <c r="E1" s="20"/>
      <c r="F1" s="20"/>
      <c r="G1" s="20"/>
      <c r="H1" s="20"/>
      <c r="I1" s="20"/>
      <c r="J1" s="20"/>
      <c r="K1" s="20"/>
      <c r="L1" s="20"/>
      <c r="M1" s="20"/>
      <c r="N1" s="20"/>
    </row>
    <row r="2" spans="1:15" ht="18">
      <c r="A2" s="218" t="s">
        <v>0</v>
      </c>
      <c r="B2" s="219"/>
      <c r="C2" s="20"/>
      <c r="D2" s="20"/>
      <c r="E2" s="20"/>
      <c r="F2" s="20"/>
      <c r="G2" s="20"/>
      <c r="H2" s="20"/>
      <c r="I2" s="20"/>
      <c r="J2" s="20"/>
      <c r="K2" s="20"/>
      <c r="L2" s="20"/>
      <c r="M2" s="20"/>
      <c r="N2" s="20"/>
    </row>
    <row r="3" spans="1:15" ht="12" customHeight="1">
      <c r="A3" s="218"/>
      <c r="B3" s="219"/>
      <c r="C3" s="20"/>
      <c r="D3" s="20"/>
      <c r="E3" s="20"/>
      <c r="F3" s="20"/>
      <c r="G3" s="20"/>
      <c r="H3" s="20"/>
      <c r="I3" s="20"/>
      <c r="J3" s="20"/>
      <c r="K3" s="20"/>
      <c r="L3" s="20"/>
      <c r="M3" s="20"/>
      <c r="N3" s="20"/>
    </row>
    <row r="4" spans="1:15" ht="15" customHeight="1">
      <c r="A4" s="221" t="s">
        <v>62</v>
      </c>
      <c r="B4" s="20"/>
      <c r="C4" s="20"/>
      <c r="D4" s="20"/>
      <c r="E4" s="20"/>
      <c r="F4" s="20"/>
      <c r="G4" s="20"/>
      <c r="H4" s="20"/>
      <c r="I4" s="20"/>
      <c r="J4" s="20"/>
      <c r="K4" s="20"/>
      <c r="L4" s="20"/>
      <c r="M4" s="20"/>
      <c r="N4" s="222"/>
    </row>
    <row r="5" spans="1:15" s="17" customFormat="1" ht="12" customHeight="1">
      <c r="A5" s="33" t="s">
        <v>344</v>
      </c>
      <c r="B5" s="34"/>
      <c r="C5" s="34"/>
      <c r="D5" s="34"/>
      <c r="E5" s="34"/>
      <c r="F5" s="34"/>
      <c r="G5" s="34"/>
      <c r="H5" s="34"/>
      <c r="I5" s="35"/>
      <c r="J5" s="35"/>
      <c r="K5" s="35"/>
      <c r="L5" s="35"/>
      <c r="M5" s="35"/>
      <c r="N5" s="28"/>
    </row>
    <row r="6" spans="1:15" ht="12" customHeight="1" thickBot="1">
      <c r="A6" s="295" t="s">
        <v>2</v>
      </c>
      <c r="B6" s="296">
        <v>2008</v>
      </c>
      <c r="C6" s="296">
        <v>2009</v>
      </c>
      <c r="D6" s="296">
        <v>2010</v>
      </c>
      <c r="E6" s="296">
        <v>2011</v>
      </c>
      <c r="F6" s="296">
        <v>2012</v>
      </c>
      <c r="G6" s="296">
        <v>2013</v>
      </c>
      <c r="H6" s="296">
        <v>2014</v>
      </c>
      <c r="I6" s="296">
        <v>2015</v>
      </c>
      <c r="J6" s="296">
        <v>2016</v>
      </c>
      <c r="K6" s="296">
        <v>2017</v>
      </c>
      <c r="L6" s="296">
        <v>2018</v>
      </c>
      <c r="M6" s="296">
        <v>2019</v>
      </c>
      <c r="N6" s="296">
        <v>2020</v>
      </c>
    </row>
    <row r="7" spans="1:15" s="17" customFormat="1" ht="12" customHeight="1" thickTop="1">
      <c r="A7" s="242" t="s">
        <v>63</v>
      </c>
      <c r="B7" s="242"/>
      <c r="C7" s="242"/>
      <c r="D7" s="242"/>
      <c r="E7" s="242"/>
      <c r="F7" s="242"/>
      <c r="G7" s="242"/>
      <c r="H7" s="242"/>
      <c r="I7" s="242"/>
      <c r="J7" s="242"/>
      <c r="K7" s="242"/>
      <c r="L7" s="242"/>
      <c r="M7" s="243"/>
      <c r="N7" s="242"/>
    </row>
    <row r="8" spans="1:15" s="37" customFormat="1" ht="12" customHeight="1">
      <c r="A8" s="36" t="s">
        <v>64</v>
      </c>
      <c r="B8" s="113" t="s">
        <v>13</v>
      </c>
      <c r="C8" s="113" t="s">
        <v>13</v>
      </c>
      <c r="D8" s="113" t="s">
        <v>13</v>
      </c>
      <c r="E8" s="113" t="s">
        <v>13</v>
      </c>
      <c r="F8" s="113" t="s">
        <v>13</v>
      </c>
      <c r="G8" s="113" t="s">
        <v>13</v>
      </c>
      <c r="H8" s="113" t="s">
        <v>13</v>
      </c>
      <c r="I8" s="113" t="s">
        <v>13</v>
      </c>
      <c r="J8" s="113" t="s">
        <v>13</v>
      </c>
      <c r="K8" s="113" t="s">
        <v>13</v>
      </c>
      <c r="L8" s="113" t="s">
        <v>13</v>
      </c>
      <c r="M8" s="113" t="s">
        <v>13</v>
      </c>
      <c r="N8" s="113" t="s">
        <v>13</v>
      </c>
      <c r="O8" s="38"/>
    </row>
    <row r="9" spans="1:15" s="37" customFormat="1" ht="12" customHeight="1">
      <c r="A9" s="39" t="s">
        <v>65</v>
      </c>
      <c r="B9" s="114" t="s">
        <v>13</v>
      </c>
      <c r="C9" s="114" t="s">
        <v>13</v>
      </c>
      <c r="D9" s="115">
        <v>156343</v>
      </c>
      <c r="E9" s="115">
        <v>171004</v>
      </c>
      <c r="F9" s="115">
        <v>189026</v>
      </c>
      <c r="G9" s="115">
        <v>204582</v>
      </c>
      <c r="H9" s="115">
        <v>226711</v>
      </c>
      <c r="I9" s="115">
        <v>244365</v>
      </c>
      <c r="J9" s="115">
        <v>268682</v>
      </c>
      <c r="K9" s="115">
        <v>300721</v>
      </c>
      <c r="L9" s="115">
        <v>337864</v>
      </c>
      <c r="M9" s="115">
        <v>390493</v>
      </c>
      <c r="N9" s="114" t="s">
        <v>13</v>
      </c>
    </row>
    <row r="10" spans="1:15" s="37" customFormat="1" ht="12" customHeight="1">
      <c r="A10" s="40" t="s">
        <v>66</v>
      </c>
      <c r="B10" s="114" t="s">
        <v>13</v>
      </c>
      <c r="C10" s="114" t="s">
        <v>13</v>
      </c>
      <c r="D10" s="114" t="s">
        <v>13</v>
      </c>
      <c r="E10" s="114" t="s">
        <v>13</v>
      </c>
      <c r="F10" s="114" t="s">
        <v>13</v>
      </c>
      <c r="G10" s="114" t="s">
        <v>13</v>
      </c>
      <c r="H10" s="114" t="s">
        <v>13</v>
      </c>
      <c r="I10" s="114" t="s">
        <v>13</v>
      </c>
      <c r="J10" s="114" t="s">
        <v>13</v>
      </c>
      <c r="K10" s="114" t="s">
        <v>13</v>
      </c>
      <c r="L10" s="114" t="s">
        <v>13</v>
      </c>
      <c r="M10" s="114" t="s">
        <v>13</v>
      </c>
      <c r="N10" s="114" t="s">
        <v>13</v>
      </c>
    </row>
    <row r="11" spans="1:15" s="37" customFormat="1" ht="12" customHeight="1">
      <c r="A11" s="40" t="s">
        <v>67</v>
      </c>
      <c r="B11" s="114" t="s">
        <v>13</v>
      </c>
      <c r="C11" s="114" t="s">
        <v>13</v>
      </c>
      <c r="D11" s="114" t="s">
        <v>13</v>
      </c>
      <c r="E11" s="114" t="s">
        <v>13</v>
      </c>
      <c r="F11" s="114" t="s">
        <v>13</v>
      </c>
      <c r="G11" s="114" t="s">
        <v>13</v>
      </c>
      <c r="H11" s="114" t="s">
        <v>13</v>
      </c>
      <c r="I11" s="114" t="s">
        <v>13</v>
      </c>
      <c r="J11" s="114" t="s">
        <v>13</v>
      </c>
      <c r="K11" s="114" t="s">
        <v>13</v>
      </c>
      <c r="L11" s="114" t="s">
        <v>13</v>
      </c>
      <c r="M11" s="41">
        <v>43973</v>
      </c>
      <c r="N11" s="114" t="s">
        <v>13</v>
      </c>
    </row>
    <row r="12" spans="1:15" s="37" customFormat="1" ht="12" customHeight="1">
      <c r="A12" s="40" t="s">
        <v>68</v>
      </c>
      <c r="B12" s="114" t="s">
        <v>13</v>
      </c>
      <c r="C12" s="114" t="s">
        <v>13</v>
      </c>
      <c r="D12" s="114" t="s">
        <v>13</v>
      </c>
      <c r="E12" s="114" t="s">
        <v>13</v>
      </c>
      <c r="F12" s="114" t="s">
        <v>13</v>
      </c>
      <c r="G12" s="114" t="s">
        <v>13</v>
      </c>
      <c r="H12" s="114" t="s">
        <v>13</v>
      </c>
      <c r="I12" s="114" t="s">
        <v>13</v>
      </c>
      <c r="J12" s="114" t="s">
        <v>13</v>
      </c>
      <c r="K12" s="114" t="s">
        <v>13</v>
      </c>
      <c r="L12" s="114" t="s">
        <v>13</v>
      </c>
      <c r="M12" s="41">
        <v>311430</v>
      </c>
      <c r="N12" s="114" t="s">
        <v>13</v>
      </c>
    </row>
    <row r="13" spans="1:15" s="37" customFormat="1" ht="12" customHeight="1">
      <c r="A13" s="40" t="s">
        <v>69</v>
      </c>
      <c r="B13" s="114" t="s">
        <v>13</v>
      </c>
      <c r="C13" s="114" t="s">
        <v>13</v>
      </c>
      <c r="D13" s="114" t="s">
        <v>13</v>
      </c>
      <c r="E13" s="114" t="s">
        <v>13</v>
      </c>
      <c r="F13" s="114" t="s">
        <v>13</v>
      </c>
      <c r="G13" s="114" t="s">
        <v>13</v>
      </c>
      <c r="H13" s="114" t="s">
        <v>13</v>
      </c>
      <c r="I13" s="114" t="s">
        <v>13</v>
      </c>
      <c r="J13" s="114" t="s">
        <v>13</v>
      </c>
      <c r="K13" s="114" t="s">
        <v>13</v>
      </c>
      <c r="L13" s="114" t="s">
        <v>13</v>
      </c>
      <c r="M13" s="114" t="s">
        <v>13</v>
      </c>
      <c r="N13" s="114" t="s">
        <v>13</v>
      </c>
    </row>
    <row r="14" spans="1:15" s="37" customFormat="1" ht="12" customHeight="1">
      <c r="A14" s="39" t="s">
        <v>70</v>
      </c>
      <c r="B14" s="114" t="s">
        <v>13</v>
      </c>
      <c r="C14" s="114" t="s">
        <v>13</v>
      </c>
      <c r="D14" s="114" t="s">
        <v>13</v>
      </c>
      <c r="E14" s="114" t="s">
        <v>13</v>
      </c>
      <c r="F14" s="114" t="s">
        <v>13</v>
      </c>
      <c r="G14" s="114" t="s">
        <v>13</v>
      </c>
      <c r="H14" s="114" t="s">
        <v>13</v>
      </c>
      <c r="I14" s="114" t="s">
        <v>13</v>
      </c>
      <c r="J14" s="114" t="s">
        <v>13</v>
      </c>
      <c r="K14" s="114" t="s">
        <v>13</v>
      </c>
      <c r="L14" s="114" t="s">
        <v>13</v>
      </c>
      <c r="M14" s="114" t="s">
        <v>13</v>
      </c>
      <c r="N14" s="114" t="s">
        <v>13</v>
      </c>
    </row>
    <row r="15" spans="1:15" s="37" customFormat="1" ht="12" customHeight="1">
      <c r="A15" s="42" t="s">
        <v>71</v>
      </c>
      <c r="B15" s="114" t="s">
        <v>13</v>
      </c>
      <c r="C15" s="114" t="s">
        <v>13</v>
      </c>
      <c r="D15" s="114" t="s">
        <v>13</v>
      </c>
      <c r="E15" s="114" t="s">
        <v>13</v>
      </c>
      <c r="F15" s="114" t="s">
        <v>13</v>
      </c>
      <c r="G15" s="114" t="s">
        <v>13</v>
      </c>
      <c r="H15" s="114" t="s">
        <v>13</v>
      </c>
      <c r="I15" s="114" t="s">
        <v>13</v>
      </c>
      <c r="J15" s="114" t="s">
        <v>13</v>
      </c>
      <c r="K15" s="114" t="s">
        <v>13</v>
      </c>
      <c r="L15" s="114" t="s">
        <v>13</v>
      </c>
      <c r="M15" s="114" t="s">
        <v>13</v>
      </c>
      <c r="N15" s="114" t="s">
        <v>13</v>
      </c>
    </row>
    <row r="16" spans="1:15" s="45" customFormat="1" ht="12" customHeight="1">
      <c r="A16" s="43" t="s">
        <v>72</v>
      </c>
      <c r="B16" s="116" t="s">
        <v>13</v>
      </c>
      <c r="C16" s="116" t="s">
        <v>13</v>
      </c>
      <c r="D16" s="116" t="s">
        <v>13</v>
      </c>
      <c r="E16" s="44">
        <v>9.3774585366789687</v>
      </c>
      <c r="F16" s="44">
        <v>10.538934761759959</v>
      </c>
      <c r="G16" s="44">
        <v>8.2295557224932026</v>
      </c>
      <c r="H16" s="44">
        <v>10.816689640339815</v>
      </c>
      <c r="I16" s="44">
        <v>7.7870063649315648</v>
      </c>
      <c r="J16" s="44">
        <v>9.9510977431301537</v>
      </c>
      <c r="K16" s="44">
        <v>11.924505549311082</v>
      </c>
      <c r="L16" s="44">
        <v>12.351315671336554</v>
      </c>
      <c r="M16" s="44">
        <v>15.576977718845452</v>
      </c>
      <c r="N16" s="116" t="s">
        <v>13</v>
      </c>
    </row>
    <row r="17" spans="1:14" s="17" customFormat="1" ht="12" customHeight="1">
      <c r="A17" s="46" t="s">
        <v>73</v>
      </c>
      <c r="B17" s="117"/>
      <c r="C17" s="117"/>
      <c r="D17" s="118"/>
      <c r="E17" s="118"/>
      <c r="F17" s="118"/>
      <c r="G17" s="118"/>
      <c r="H17" s="118"/>
      <c r="I17" s="118"/>
      <c r="J17" s="118"/>
      <c r="K17" s="118"/>
      <c r="L17" s="118"/>
      <c r="M17" s="118"/>
      <c r="N17" s="117"/>
    </row>
    <row r="18" spans="1:14" s="50" customFormat="1" ht="12" customHeight="1">
      <c r="A18" s="48" t="s">
        <v>74</v>
      </c>
      <c r="B18" s="114" t="s">
        <v>13</v>
      </c>
      <c r="C18" s="114" t="s">
        <v>13</v>
      </c>
      <c r="D18" s="49">
        <v>3.079127303428999</v>
      </c>
      <c r="E18" s="49">
        <v>3.3151271315290871</v>
      </c>
      <c r="F18" s="49">
        <v>3.8264577359728289</v>
      </c>
      <c r="G18" s="49">
        <v>4.2511071355251193</v>
      </c>
      <c r="H18" s="49">
        <v>5.5123042110881251</v>
      </c>
      <c r="I18" s="49">
        <v>6.9064718760870019</v>
      </c>
      <c r="J18" s="49">
        <v>9.1323572103825335</v>
      </c>
      <c r="K18" s="49">
        <v>11.245972180193602</v>
      </c>
      <c r="L18" s="49">
        <v>13.63714393957332</v>
      </c>
      <c r="M18" s="49">
        <v>16.3285897570507</v>
      </c>
      <c r="N18" s="114" t="s">
        <v>13</v>
      </c>
    </row>
    <row r="19" spans="1:14" s="50" customFormat="1" ht="12" customHeight="1">
      <c r="A19" s="51" t="s">
        <v>75</v>
      </c>
      <c r="B19" s="114" t="s">
        <v>13</v>
      </c>
      <c r="C19" s="114" t="s">
        <v>13</v>
      </c>
      <c r="D19" s="52">
        <v>49.18416558464402</v>
      </c>
      <c r="E19" s="52">
        <v>47.744497204743745</v>
      </c>
      <c r="F19" s="52">
        <v>45.955582829875254</v>
      </c>
      <c r="G19" s="52">
        <v>44.973653596113053</v>
      </c>
      <c r="H19" s="52">
        <v>43.105980742001933</v>
      </c>
      <c r="I19" s="52">
        <v>41.85132895463753</v>
      </c>
      <c r="J19" s="52">
        <v>39.910005136183294</v>
      </c>
      <c r="K19" s="52">
        <v>37.807136847775844</v>
      </c>
      <c r="L19" s="52">
        <v>35.937241020055403</v>
      </c>
      <c r="M19" s="52">
        <v>33.245410289044877</v>
      </c>
      <c r="N19" s="114" t="s">
        <v>13</v>
      </c>
    </row>
    <row r="20" spans="1:14" s="50" customFormat="1" ht="12" customHeight="1">
      <c r="A20" s="51" t="s">
        <v>76</v>
      </c>
      <c r="B20" s="114" t="s">
        <v>13</v>
      </c>
      <c r="C20" s="114" t="s">
        <v>13</v>
      </c>
      <c r="D20" s="52">
        <v>5.3561720064217777</v>
      </c>
      <c r="E20" s="52">
        <v>5.0086547683095128</v>
      </c>
      <c r="F20" s="52">
        <v>4.5930189497741054</v>
      </c>
      <c r="G20" s="52">
        <v>4.2828792366874895</v>
      </c>
      <c r="H20" s="52">
        <v>3.9018838962379419</v>
      </c>
      <c r="I20" s="52">
        <v>3.7517647780983361</v>
      </c>
      <c r="J20" s="52">
        <v>3.4985596355542983</v>
      </c>
      <c r="K20" s="52">
        <v>3.3319921122901297</v>
      </c>
      <c r="L20" s="52">
        <v>3.2880093765538798</v>
      </c>
      <c r="M20" s="52">
        <v>2.9875055378713578</v>
      </c>
      <c r="N20" s="114" t="s">
        <v>13</v>
      </c>
    </row>
    <row r="21" spans="1:14" s="50" customFormat="1" ht="12" customHeight="1">
      <c r="A21" s="51" t="s">
        <v>77</v>
      </c>
      <c r="B21" s="114" t="s">
        <v>13</v>
      </c>
      <c r="C21" s="114" t="s">
        <v>13</v>
      </c>
      <c r="D21" s="52">
        <v>0.73939990917405962</v>
      </c>
      <c r="E21" s="52">
        <v>0.70056840775654372</v>
      </c>
      <c r="F21" s="52">
        <v>0.65123316369176731</v>
      </c>
      <c r="G21" s="52">
        <v>0.62175557966976569</v>
      </c>
      <c r="H21" s="52">
        <v>0.56680090511708736</v>
      </c>
      <c r="I21" s="52">
        <v>0.53158185501196975</v>
      </c>
      <c r="J21" s="52">
        <v>0.51324614227972098</v>
      </c>
      <c r="K21" s="52">
        <v>0.46953820983569489</v>
      </c>
      <c r="L21" s="52">
        <v>0.42295124665545897</v>
      </c>
      <c r="M21" s="52">
        <v>0.37055721869534153</v>
      </c>
      <c r="N21" s="114" t="s">
        <v>13</v>
      </c>
    </row>
    <row r="22" spans="1:14" s="50" customFormat="1" ht="12" customHeight="1">
      <c r="A22" s="51" t="s">
        <v>78</v>
      </c>
      <c r="B22" s="114" t="s">
        <v>13</v>
      </c>
      <c r="C22" s="114" t="s">
        <v>13</v>
      </c>
      <c r="D22" s="52">
        <v>0.60380061787224237</v>
      </c>
      <c r="E22" s="52">
        <v>0.59004467731748966</v>
      </c>
      <c r="F22" s="52">
        <v>0.55230497391893174</v>
      </c>
      <c r="G22" s="52">
        <v>0.52986088707706447</v>
      </c>
      <c r="H22" s="52">
        <v>0.47990613600575177</v>
      </c>
      <c r="I22" s="52">
        <v>0.44605405847809632</v>
      </c>
      <c r="J22" s="52">
        <v>0.42764308736722223</v>
      </c>
      <c r="K22" s="52">
        <v>0.40934952996298896</v>
      </c>
      <c r="L22" s="52">
        <v>0.3761868680889352</v>
      </c>
      <c r="M22" s="52">
        <v>0.32625424783542856</v>
      </c>
      <c r="N22" s="114" t="s">
        <v>13</v>
      </c>
    </row>
    <row r="23" spans="1:14" s="50" customFormat="1" ht="12" customHeight="1">
      <c r="A23" s="51" t="s">
        <v>79</v>
      </c>
      <c r="B23" s="114" t="s">
        <v>13</v>
      </c>
      <c r="C23" s="114" t="s">
        <v>13</v>
      </c>
      <c r="D23" s="114" t="s">
        <v>13</v>
      </c>
      <c r="E23" s="114" t="s">
        <v>13</v>
      </c>
      <c r="F23" s="114" t="s">
        <v>13</v>
      </c>
      <c r="G23" s="114" t="s">
        <v>13</v>
      </c>
      <c r="H23" s="114" t="s">
        <v>13</v>
      </c>
      <c r="I23" s="114" t="s">
        <v>13</v>
      </c>
      <c r="J23" s="114" t="s">
        <v>13</v>
      </c>
      <c r="K23" s="52">
        <v>8.3133535735781666E-3</v>
      </c>
      <c r="L23" s="52">
        <v>5.5939668032107592E-2</v>
      </c>
      <c r="M23" s="52">
        <v>7.2472489903788295E-2</v>
      </c>
      <c r="N23" s="114" t="s">
        <v>13</v>
      </c>
    </row>
    <row r="24" spans="1:14" s="50" customFormat="1" ht="12" customHeight="1">
      <c r="A24" s="51" t="s">
        <v>80</v>
      </c>
      <c r="B24" s="114" t="s">
        <v>13</v>
      </c>
      <c r="C24" s="114" t="s">
        <v>13</v>
      </c>
      <c r="D24" s="52">
        <v>6.5356299930281496</v>
      </c>
      <c r="E24" s="52">
        <v>6.9735210872260298</v>
      </c>
      <c r="F24" s="52">
        <v>7.9729772623871851</v>
      </c>
      <c r="G24" s="52">
        <v>8.7343950103137136</v>
      </c>
      <c r="H24" s="52">
        <v>9.2077578944118272</v>
      </c>
      <c r="I24" s="52">
        <v>9.356086182554785</v>
      </c>
      <c r="J24" s="52">
        <v>9.683566446579972</v>
      </c>
      <c r="K24" s="52">
        <v>10.050844470456004</v>
      </c>
      <c r="L24" s="52">
        <v>10.169772452821253</v>
      </c>
      <c r="M24" s="52">
        <v>10.071627404332473</v>
      </c>
      <c r="N24" s="114" t="s">
        <v>13</v>
      </c>
    </row>
    <row r="25" spans="1:14" s="50" customFormat="1" ht="12" customHeight="1">
      <c r="A25" s="53" t="s">
        <v>81</v>
      </c>
      <c r="B25" s="114" t="s">
        <v>13</v>
      </c>
      <c r="C25" s="114" t="s">
        <v>13</v>
      </c>
      <c r="D25" s="44">
        <v>34.501704585430751</v>
      </c>
      <c r="E25" s="44">
        <v>35.667586723117587</v>
      </c>
      <c r="F25" s="44">
        <v>36.448425084379927</v>
      </c>
      <c r="G25" s="44">
        <v>36.606348554613803</v>
      </c>
      <c r="H25" s="44">
        <v>37.225366215137335</v>
      </c>
      <c r="I25" s="44">
        <v>37.15671229513228</v>
      </c>
      <c r="J25" s="44">
        <v>36.83462234165296</v>
      </c>
      <c r="K25" s="44">
        <v>36.67685329591216</v>
      </c>
      <c r="L25" s="44">
        <v>36.112755428219643</v>
      </c>
      <c r="M25" s="44">
        <v>36.597583055266036</v>
      </c>
      <c r="N25" s="114" t="s">
        <v>13</v>
      </c>
    </row>
    <row r="26" spans="1:14" s="17" customFormat="1" ht="12" customHeight="1">
      <c r="A26" s="46" t="s">
        <v>82</v>
      </c>
      <c r="B26" s="117"/>
      <c r="C26" s="117"/>
      <c r="D26" s="117"/>
      <c r="E26" s="117"/>
      <c r="F26" s="117"/>
      <c r="G26" s="117"/>
      <c r="H26" s="117"/>
      <c r="I26" s="117"/>
      <c r="J26" s="117"/>
      <c r="K26" s="117"/>
      <c r="L26" s="117"/>
      <c r="M26" s="117"/>
      <c r="N26" s="117"/>
    </row>
    <row r="27" spans="1:14" s="17" customFormat="1" ht="12" customHeight="1">
      <c r="A27" s="54" t="s">
        <v>83</v>
      </c>
      <c r="B27" s="114" t="s">
        <v>13</v>
      </c>
      <c r="C27" s="114" t="s">
        <v>13</v>
      </c>
      <c r="D27" s="114" t="s">
        <v>13</v>
      </c>
      <c r="E27" s="114" t="s">
        <v>13</v>
      </c>
      <c r="F27" s="114" t="s">
        <v>13</v>
      </c>
      <c r="G27" s="114" t="s">
        <v>13</v>
      </c>
      <c r="H27" s="114" t="s">
        <v>13</v>
      </c>
      <c r="I27" s="114" t="s">
        <v>13</v>
      </c>
      <c r="J27" s="114" t="s">
        <v>13</v>
      </c>
      <c r="K27" s="114" t="s">
        <v>13</v>
      </c>
      <c r="L27" s="114" t="s">
        <v>13</v>
      </c>
      <c r="M27" s="49">
        <v>19.535561456927525</v>
      </c>
      <c r="N27" s="114" t="s">
        <v>13</v>
      </c>
    </row>
    <row r="28" spans="1:14" s="17" customFormat="1" ht="12" customHeight="1">
      <c r="A28" s="55" t="s">
        <v>22</v>
      </c>
      <c r="B28" s="114" t="s">
        <v>13</v>
      </c>
      <c r="C28" s="114" t="s">
        <v>13</v>
      </c>
      <c r="D28" s="114" t="s">
        <v>13</v>
      </c>
      <c r="E28" s="114" t="s">
        <v>13</v>
      </c>
      <c r="F28" s="114" t="s">
        <v>13</v>
      </c>
      <c r="G28" s="114" t="s">
        <v>13</v>
      </c>
      <c r="H28" s="114" t="s">
        <v>13</v>
      </c>
      <c r="I28" s="114" t="s">
        <v>13</v>
      </c>
      <c r="J28" s="114" t="s">
        <v>13</v>
      </c>
      <c r="K28" s="114" t="s">
        <v>13</v>
      </c>
      <c r="L28" s="114" t="s">
        <v>13</v>
      </c>
      <c r="M28" s="44">
        <v>80.464438543072475</v>
      </c>
      <c r="N28" s="114" t="s">
        <v>13</v>
      </c>
    </row>
    <row r="29" spans="1:14" s="17" customFormat="1" ht="12" customHeight="1">
      <c r="A29" s="244" t="s">
        <v>84</v>
      </c>
      <c r="B29" s="245"/>
      <c r="C29" s="245"/>
      <c r="D29" s="245"/>
      <c r="E29" s="245"/>
      <c r="F29" s="245"/>
      <c r="G29" s="245"/>
      <c r="H29" s="245"/>
      <c r="I29" s="245"/>
      <c r="J29" s="245"/>
      <c r="K29" s="245"/>
      <c r="L29" s="245"/>
      <c r="M29" s="245"/>
      <c r="N29" s="245"/>
    </row>
    <row r="30" spans="1:14" s="17" customFormat="1" ht="12" customHeight="1">
      <c r="A30" s="56" t="s">
        <v>85</v>
      </c>
      <c r="B30" s="114" t="s">
        <v>13</v>
      </c>
      <c r="C30" s="114" t="s">
        <v>13</v>
      </c>
      <c r="D30" s="114" t="s">
        <v>13</v>
      </c>
      <c r="E30" s="114" t="s">
        <v>13</v>
      </c>
      <c r="F30" s="114" t="s">
        <v>13</v>
      </c>
      <c r="G30" s="114" t="s">
        <v>13</v>
      </c>
      <c r="H30" s="114" t="s">
        <v>13</v>
      </c>
      <c r="I30" s="114" t="s">
        <v>13</v>
      </c>
      <c r="J30" s="114" t="s">
        <v>13</v>
      </c>
      <c r="K30" s="114" t="s">
        <v>13</v>
      </c>
      <c r="L30" s="114" t="s">
        <v>13</v>
      </c>
      <c r="M30" s="114" t="s">
        <v>13</v>
      </c>
      <c r="N30" s="114" t="s">
        <v>13</v>
      </c>
    </row>
    <row r="31" spans="1:14" s="17" customFormat="1" ht="12" customHeight="1">
      <c r="A31" s="39" t="s">
        <v>86</v>
      </c>
      <c r="B31" s="119">
        <v>1761863</v>
      </c>
      <c r="C31" s="57">
        <v>1843908</v>
      </c>
      <c r="D31" s="119">
        <v>1914469</v>
      </c>
      <c r="E31" s="119">
        <v>1987387</v>
      </c>
      <c r="F31" s="119">
        <v>2062497</v>
      </c>
      <c r="G31" s="119">
        <v>2140706</v>
      </c>
      <c r="H31" s="119">
        <v>2157744</v>
      </c>
      <c r="I31" s="119">
        <v>2263363</v>
      </c>
      <c r="J31" s="119">
        <v>2337373</v>
      </c>
      <c r="K31" s="120">
        <v>2466992</v>
      </c>
      <c r="L31" s="119">
        <v>2606086</v>
      </c>
      <c r="M31" s="120">
        <v>2808052</v>
      </c>
      <c r="N31" s="114" t="s">
        <v>13</v>
      </c>
    </row>
    <row r="32" spans="1:14" s="37" customFormat="1" ht="12" customHeight="1">
      <c r="A32" s="40" t="s">
        <v>66</v>
      </c>
      <c r="B32" s="114" t="s">
        <v>13</v>
      </c>
      <c r="C32" s="114" t="s">
        <v>13</v>
      </c>
      <c r="D32" s="114" t="s">
        <v>13</v>
      </c>
      <c r="E32" s="114" t="s">
        <v>13</v>
      </c>
      <c r="F32" s="114" t="s">
        <v>13</v>
      </c>
      <c r="G32" s="114" t="s">
        <v>13</v>
      </c>
      <c r="H32" s="114" t="s">
        <v>13</v>
      </c>
      <c r="I32" s="114" t="s">
        <v>13</v>
      </c>
      <c r="J32" s="114" t="s">
        <v>13</v>
      </c>
      <c r="K32" s="114" t="s">
        <v>13</v>
      </c>
      <c r="L32" s="114" t="s">
        <v>13</v>
      </c>
      <c r="M32" s="114" t="s">
        <v>13</v>
      </c>
      <c r="N32" s="114" t="s">
        <v>13</v>
      </c>
    </row>
    <row r="33" spans="1:23" s="17" customFormat="1" ht="12" customHeight="1">
      <c r="A33" s="39" t="s">
        <v>87</v>
      </c>
      <c r="B33" s="114" t="s">
        <v>13</v>
      </c>
      <c r="C33" s="114" t="s">
        <v>13</v>
      </c>
      <c r="D33" s="114" t="s">
        <v>13</v>
      </c>
      <c r="E33" s="114" t="s">
        <v>13</v>
      </c>
      <c r="F33" s="114" t="s">
        <v>13</v>
      </c>
      <c r="G33" s="114" t="s">
        <v>13</v>
      </c>
      <c r="H33" s="114" t="s">
        <v>13</v>
      </c>
      <c r="I33" s="114" t="s">
        <v>13</v>
      </c>
      <c r="J33" s="114" t="s">
        <v>13</v>
      </c>
      <c r="K33" s="114" t="s">
        <v>13</v>
      </c>
      <c r="L33" s="114" t="s">
        <v>13</v>
      </c>
      <c r="M33" s="114" t="s">
        <v>13</v>
      </c>
      <c r="N33" s="114" t="s">
        <v>13</v>
      </c>
    </row>
    <row r="34" spans="1:23" s="17" customFormat="1" ht="12" customHeight="1">
      <c r="A34" s="39" t="s">
        <v>88</v>
      </c>
      <c r="B34" s="114" t="s">
        <v>13</v>
      </c>
      <c r="C34" s="114" t="s">
        <v>13</v>
      </c>
      <c r="D34" s="114" t="s">
        <v>13</v>
      </c>
      <c r="E34" s="114" t="s">
        <v>13</v>
      </c>
      <c r="F34" s="114" t="s">
        <v>13</v>
      </c>
      <c r="G34" s="114" t="s">
        <v>13</v>
      </c>
      <c r="H34" s="114" t="s">
        <v>13</v>
      </c>
      <c r="I34" s="114" t="s">
        <v>13</v>
      </c>
      <c r="J34" s="114" t="s">
        <v>13</v>
      </c>
      <c r="K34" s="114" t="s">
        <v>13</v>
      </c>
      <c r="L34" s="114" t="s">
        <v>13</v>
      </c>
      <c r="M34" s="114" t="s">
        <v>13</v>
      </c>
      <c r="N34" s="114" t="s">
        <v>13</v>
      </c>
    </row>
    <row r="35" spans="1:23" s="17" customFormat="1" ht="12" customHeight="1">
      <c r="A35" s="39" t="s">
        <v>89</v>
      </c>
      <c r="B35" s="114" t="s">
        <v>13</v>
      </c>
      <c r="C35" s="114" t="s">
        <v>13</v>
      </c>
      <c r="D35" s="114" t="s">
        <v>13</v>
      </c>
      <c r="E35" s="114" t="s">
        <v>13</v>
      </c>
      <c r="F35" s="114" t="s">
        <v>13</v>
      </c>
      <c r="G35" s="114" t="s">
        <v>13</v>
      </c>
      <c r="H35" s="114" t="s">
        <v>13</v>
      </c>
      <c r="I35" s="114" t="s">
        <v>13</v>
      </c>
      <c r="J35" s="114" t="s">
        <v>13</v>
      </c>
      <c r="K35" s="114" t="s">
        <v>13</v>
      </c>
      <c r="L35" s="114" t="s">
        <v>13</v>
      </c>
      <c r="M35" s="114" t="s">
        <v>13</v>
      </c>
      <c r="N35" s="114" t="s">
        <v>13</v>
      </c>
    </row>
    <row r="36" spans="1:23" s="17" customFormat="1" ht="12" customHeight="1">
      <c r="A36" s="58" t="s">
        <v>90</v>
      </c>
      <c r="B36" s="114" t="s">
        <v>13</v>
      </c>
      <c r="C36" s="114" t="s">
        <v>13</v>
      </c>
      <c r="D36" s="114" t="s">
        <v>13</v>
      </c>
      <c r="E36" s="114" t="s">
        <v>13</v>
      </c>
      <c r="F36" s="114" t="s">
        <v>13</v>
      </c>
      <c r="G36" s="114" t="s">
        <v>13</v>
      </c>
      <c r="H36" s="114" t="s">
        <v>13</v>
      </c>
      <c r="I36" s="114" t="s">
        <v>13</v>
      </c>
      <c r="J36" s="114" t="s">
        <v>13</v>
      </c>
      <c r="K36" s="114" t="s">
        <v>13</v>
      </c>
      <c r="L36" s="114" t="s">
        <v>13</v>
      </c>
      <c r="M36" s="114" t="s">
        <v>13</v>
      </c>
      <c r="N36" s="114" t="s">
        <v>13</v>
      </c>
    </row>
    <row r="37" spans="1:23" s="17" customFormat="1" ht="12" customHeight="1">
      <c r="A37" s="59" t="s">
        <v>345</v>
      </c>
      <c r="B37" s="114" t="s">
        <v>13</v>
      </c>
      <c r="C37" s="114" t="s">
        <v>13</v>
      </c>
      <c r="D37" s="114" t="s">
        <v>13</v>
      </c>
      <c r="E37" s="114" t="s">
        <v>13</v>
      </c>
      <c r="F37" s="114" t="s">
        <v>13</v>
      </c>
      <c r="G37" s="114" t="s">
        <v>13</v>
      </c>
      <c r="H37" s="114" t="s">
        <v>13</v>
      </c>
      <c r="I37" s="114" t="s">
        <v>13</v>
      </c>
      <c r="J37" s="114" t="s">
        <v>13</v>
      </c>
      <c r="K37" s="114" t="s">
        <v>13</v>
      </c>
      <c r="L37" s="114" t="s">
        <v>13</v>
      </c>
      <c r="M37" s="114" t="s">
        <v>13</v>
      </c>
      <c r="N37" s="114">
        <v>73.5</v>
      </c>
    </row>
    <row r="38" spans="1:23" s="17" customFormat="1" ht="12" customHeight="1">
      <c r="A38" s="59" t="s">
        <v>91</v>
      </c>
      <c r="B38" s="114" t="s">
        <v>13</v>
      </c>
      <c r="C38" s="52">
        <v>4.6567184849219263</v>
      </c>
      <c r="D38" s="52">
        <v>3.8267093586014052</v>
      </c>
      <c r="E38" s="52">
        <v>3.8087845768199955</v>
      </c>
      <c r="F38" s="52">
        <v>3.7793343722183952</v>
      </c>
      <c r="G38" s="52">
        <v>3.7919570307253778</v>
      </c>
      <c r="H38" s="52">
        <v>0.79590564981833101</v>
      </c>
      <c r="I38" s="52">
        <v>4.8948809497326833</v>
      </c>
      <c r="J38" s="52">
        <v>3.2699129569582963</v>
      </c>
      <c r="K38" s="52">
        <v>5.5454991565317124</v>
      </c>
      <c r="L38" s="52">
        <v>5.6382023127760448</v>
      </c>
      <c r="M38" s="52">
        <v>7.749782624211174</v>
      </c>
      <c r="N38" s="114" t="s">
        <v>13</v>
      </c>
    </row>
    <row r="39" spans="1:23" s="17" customFormat="1" ht="12" customHeight="1">
      <c r="A39" s="60" t="s">
        <v>92</v>
      </c>
      <c r="B39" s="114" t="s">
        <v>13</v>
      </c>
      <c r="C39" s="114" t="s">
        <v>13</v>
      </c>
      <c r="D39" s="114" t="s">
        <v>13</v>
      </c>
      <c r="E39" s="114" t="s">
        <v>13</v>
      </c>
      <c r="F39" s="114" t="s">
        <v>13</v>
      </c>
      <c r="G39" s="114" t="s">
        <v>13</v>
      </c>
      <c r="H39" s="114" t="s">
        <v>13</v>
      </c>
      <c r="I39" s="114" t="s">
        <v>13</v>
      </c>
      <c r="J39" s="114" t="s">
        <v>13</v>
      </c>
      <c r="K39" s="114" t="s">
        <v>13</v>
      </c>
      <c r="L39" s="114" t="s">
        <v>13</v>
      </c>
      <c r="M39" s="114" t="s">
        <v>13</v>
      </c>
      <c r="N39" s="114" t="s">
        <v>13</v>
      </c>
    </row>
    <row r="40" spans="1:23" s="17" customFormat="1" ht="12" customHeight="1">
      <c r="A40" s="46" t="s">
        <v>93</v>
      </c>
      <c r="B40" s="117"/>
      <c r="C40" s="117"/>
      <c r="D40" s="117"/>
      <c r="E40" s="117"/>
      <c r="F40" s="117"/>
      <c r="G40" s="117"/>
      <c r="H40" s="117"/>
      <c r="I40" s="117"/>
      <c r="J40" s="117"/>
      <c r="K40" s="117"/>
      <c r="L40" s="117"/>
      <c r="M40" s="117"/>
      <c r="N40" s="117"/>
      <c r="O40" s="61"/>
      <c r="P40" s="61"/>
      <c r="Q40" s="61"/>
      <c r="R40" s="61"/>
      <c r="S40" s="61"/>
      <c r="T40" s="61"/>
      <c r="U40" s="61"/>
      <c r="V40" s="61"/>
      <c r="W40" s="61"/>
    </row>
    <row r="41" spans="1:23" s="17" customFormat="1" ht="12" customHeight="1">
      <c r="A41" s="48" t="s">
        <v>74</v>
      </c>
      <c r="B41" s="114" t="s">
        <v>13</v>
      </c>
      <c r="C41" s="114" t="s">
        <v>13</v>
      </c>
      <c r="D41" s="114" t="s">
        <v>13</v>
      </c>
      <c r="E41" s="114" t="s">
        <v>13</v>
      </c>
      <c r="F41" s="114" t="s">
        <v>13</v>
      </c>
      <c r="G41" s="114" t="s">
        <v>13</v>
      </c>
      <c r="H41" s="114" t="s">
        <v>13</v>
      </c>
      <c r="I41" s="114" t="s">
        <v>13</v>
      </c>
      <c r="J41" s="114" t="s">
        <v>13</v>
      </c>
      <c r="K41" s="114" t="s">
        <v>13</v>
      </c>
      <c r="L41" s="114" t="s">
        <v>13</v>
      </c>
      <c r="M41" s="114" t="s">
        <v>13</v>
      </c>
      <c r="N41" s="114" t="s">
        <v>13</v>
      </c>
      <c r="O41" s="61"/>
      <c r="P41" s="61"/>
      <c r="Q41" s="61"/>
      <c r="R41" s="61"/>
      <c r="S41" s="61"/>
      <c r="T41" s="61"/>
      <c r="U41" s="61"/>
      <c r="V41" s="61"/>
      <c r="W41" s="61"/>
    </row>
    <row r="42" spans="1:23" s="17" customFormat="1" ht="12" customHeight="1">
      <c r="A42" s="51" t="s">
        <v>75</v>
      </c>
      <c r="B42" s="114" t="s">
        <v>13</v>
      </c>
      <c r="C42" s="114" t="s">
        <v>13</v>
      </c>
      <c r="D42" s="114" t="s">
        <v>13</v>
      </c>
      <c r="E42" s="114" t="s">
        <v>13</v>
      </c>
      <c r="F42" s="114" t="s">
        <v>13</v>
      </c>
      <c r="G42" s="114" t="s">
        <v>13</v>
      </c>
      <c r="H42" s="114" t="s">
        <v>13</v>
      </c>
      <c r="I42" s="114" t="s">
        <v>13</v>
      </c>
      <c r="J42" s="114" t="s">
        <v>13</v>
      </c>
      <c r="K42" s="114" t="s">
        <v>13</v>
      </c>
      <c r="L42" s="114" t="s">
        <v>13</v>
      </c>
      <c r="M42" s="114" t="s">
        <v>13</v>
      </c>
      <c r="N42" s="114" t="s">
        <v>13</v>
      </c>
      <c r="O42" s="61"/>
      <c r="P42" s="61"/>
      <c r="Q42" s="61"/>
      <c r="R42" s="61"/>
      <c r="S42" s="61"/>
      <c r="T42" s="61"/>
      <c r="U42" s="61"/>
      <c r="V42" s="61"/>
      <c r="W42" s="61"/>
    </row>
    <row r="43" spans="1:23" s="17" customFormat="1" ht="12" customHeight="1">
      <c r="A43" s="51" t="s">
        <v>76</v>
      </c>
      <c r="B43" s="114" t="s">
        <v>13</v>
      </c>
      <c r="C43" s="114" t="s">
        <v>13</v>
      </c>
      <c r="D43" s="114" t="s">
        <v>13</v>
      </c>
      <c r="E43" s="114" t="s">
        <v>13</v>
      </c>
      <c r="F43" s="114" t="s">
        <v>13</v>
      </c>
      <c r="G43" s="114" t="s">
        <v>13</v>
      </c>
      <c r="H43" s="114" t="s">
        <v>13</v>
      </c>
      <c r="I43" s="114" t="s">
        <v>13</v>
      </c>
      <c r="J43" s="114" t="s">
        <v>13</v>
      </c>
      <c r="K43" s="114" t="s">
        <v>13</v>
      </c>
      <c r="L43" s="114" t="s">
        <v>13</v>
      </c>
      <c r="M43" s="114" t="s">
        <v>13</v>
      </c>
      <c r="N43" s="114" t="s">
        <v>13</v>
      </c>
      <c r="O43" s="61"/>
      <c r="P43" s="61"/>
      <c r="Q43" s="61"/>
      <c r="R43" s="61"/>
      <c r="S43" s="61"/>
      <c r="T43" s="61"/>
      <c r="U43" s="61"/>
      <c r="V43" s="61"/>
      <c r="W43" s="61"/>
    </row>
    <row r="44" spans="1:23" s="17" customFormat="1" ht="12" customHeight="1">
      <c r="A44" s="51" t="s">
        <v>77</v>
      </c>
      <c r="B44" s="114" t="s">
        <v>13</v>
      </c>
      <c r="C44" s="114" t="s">
        <v>13</v>
      </c>
      <c r="D44" s="114" t="s">
        <v>13</v>
      </c>
      <c r="E44" s="114" t="s">
        <v>13</v>
      </c>
      <c r="F44" s="114" t="s">
        <v>13</v>
      </c>
      <c r="G44" s="114" t="s">
        <v>13</v>
      </c>
      <c r="H44" s="114" t="s">
        <v>13</v>
      </c>
      <c r="I44" s="114" t="s">
        <v>13</v>
      </c>
      <c r="J44" s="114" t="s">
        <v>13</v>
      </c>
      <c r="K44" s="114" t="s">
        <v>13</v>
      </c>
      <c r="L44" s="114" t="s">
        <v>13</v>
      </c>
      <c r="M44" s="114" t="s">
        <v>13</v>
      </c>
      <c r="N44" s="114" t="s">
        <v>13</v>
      </c>
      <c r="O44" s="61"/>
      <c r="P44" s="61"/>
      <c r="Q44" s="61"/>
      <c r="R44" s="61"/>
      <c r="S44" s="61"/>
      <c r="T44" s="61"/>
      <c r="U44" s="61"/>
      <c r="V44" s="61"/>
      <c r="W44" s="61"/>
    </row>
    <row r="45" spans="1:23" s="17" customFormat="1" ht="12" customHeight="1">
      <c r="A45" s="51" t="s">
        <v>78</v>
      </c>
      <c r="B45" s="114" t="s">
        <v>13</v>
      </c>
      <c r="C45" s="114" t="s">
        <v>13</v>
      </c>
      <c r="D45" s="114" t="s">
        <v>13</v>
      </c>
      <c r="E45" s="114" t="s">
        <v>13</v>
      </c>
      <c r="F45" s="114" t="s">
        <v>13</v>
      </c>
      <c r="G45" s="114" t="s">
        <v>13</v>
      </c>
      <c r="H45" s="114" t="s">
        <v>13</v>
      </c>
      <c r="I45" s="114" t="s">
        <v>13</v>
      </c>
      <c r="J45" s="114" t="s">
        <v>13</v>
      </c>
      <c r="K45" s="114" t="s">
        <v>13</v>
      </c>
      <c r="L45" s="114" t="s">
        <v>13</v>
      </c>
      <c r="M45" s="114" t="s">
        <v>13</v>
      </c>
      <c r="N45" s="114" t="s">
        <v>13</v>
      </c>
      <c r="O45" s="61"/>
      <c r="P45" s="61"/>
      <c r="Q45" s="61"/>
      <c r="R45" s="61"/>
      <c r="S45" s="61"/>
      <c r="T45" s="61"/>
      <c r="U45" s="61"/>
      <c r="V45" s="61"/>
      <c r="W45" s="61"/>
    </row>
    <row r="46" spans="1:23" s="17" customFormat="1" ht="12" customHeight="1">
      <c r="A46" s="51" t="s">
        <v>79</v>
      </c>
      <c r="B46" s="114" t="s">
        <v>13</v>
      </c>
      <c r="C46" s="114" t="s">
        <v>13</v>
      </c>
      <c r="D46" s="114" t="s">
        <v>13</v>
      </c>
      <c r="E46" s="114" t="s">
        <v>13</v>
      </c>
      <c r="F46" s="114" t="s">
        <v>13</v>
      </c>
      <c r="G46" s="114" t="s">
        <v>13</v>
      </c>
      <c r="H46" s="114" t="s">
        <v>13</v>
      </c>
      <c r="I46" s="114" t="s">
        <v>13</v>
      </c>
      <c r="J46" s="114" t="s">
        <v>13</v>
      </c>
      <c r="K46" s="114" t="s">
        <v>13</v>
      </c>
      <c r="L46" s="114" t="s">
        <v>13</v>
      </c>
      <c r="M46" s="114" t="s">
        <v>13</v>
      </c>
      <c r="N46" s="114" t="s">
        <v>13</v>
      </c>
      <c r="O46" s="61"/>
      <c r="P46" s="61"/>
      <c r="Q46" s="61"/>
      <c r="R46" s="61"/>
      <c r="S46" s="61"/>
      <c r="T46" s="61"/>
      <c r="U46" s="61"/>
      <c r="V46" s="61"/>
      <c r="W46" s="61"/>
    </row>
    <row r="47" spans="1:23" s="17" customFormat="1" ht="12" customHeight="1">
      <c r="A47" s="51" t="s">
        <v>80</v>
      </c>
      <c r="B47" s="114" t="s">
        <v>13</v>
      </c>
      <c r="C47" s="114" t="s">
        <v>13</v>
      </c>
      <c r="D47" s="114" t="s">
        <v>13</v>
      </c>
      <c r="E47" s="114" t="s">
        <v>13</v>
      </c>
      <c r="F47" s="114" t="s">
        <v>13</v>
      </c>
      <c r="G47" s="114" t="s">
        <v>13</v>
      </c>
      <c r="H47" s="114" t="s">
        <v>13</v>
      </c>
      <c r="I47" s="114" t="s">
        <v>13</v>
      </c>
      <c r="J47" s="114" t="s">
        <v>13</v>
      </c>
      <c r="K47" s="114" t="s">
        <v>13</v>
      </c>
      <c r="L47" s="114" t="s">
        <v>13</v>
      </c>
      <c r="M47" s="114" t="s">
        <v>13</v>
      </c>
      <c r="N47" s="114" t="s">
        <v>13</v>
      </c>
      <c r="O47" s="61"/>
      <c r="P47" s="61"/>
      <c r="Q47" s="61"/>
      <c r="R47" s="61"/>
      <c r="S47" s="61"/>
      <c r="T47" s="61"/>
      <c r="U47" s="61"/>
      <c r="V47" s="61"/>
      <c r="W47" s="61"/>
    </row>
    <row r="48" spans="1:23" s="17" customFormat="1" ht="12" customHeight="1">
      <c r="A48" s="53" t="s">
        <v>81</v>
      </c>
      <c r="B48" s="114" t="s">
        <v>13</v>
      </c>
      <c r="C48" s="114" t="s">
        <v>13</v>
      </c>
      <c r="D48" s="114" t="s">
        <v>13</v>
      </c>
      <c r="E48" s="114" t="s">
        <v>13</v>
      </c>
      <c r="F48" s="114" t="s">
        <v>13</v>
      </c>
      <c r="G48" s="114" t="s">
        <v>13</v>
      </c>
      <c r="H48" s="114" t="s">
        <v>13</v>
      </c>
      <c r="I48" s="114" t="s">
        <v>13</v>
      </c>
      <c r="J48" s="114" t="s">
        <v>13</v>
      </c>
      <c r="K48" s="114" t="s">
        <v>13</v>
      </c>
      <c r="L48" s="114" t="s">
        <v>13</v>
      </c>
      <c r="M48" s="114" t="s">
        <v>13</v>
      </c>
      <c r="N48" s="114" t="s">
        <v>13</v>
      </c>
      <c r="O48" s="61"/>
      <c r="P48" s="61"/>
      <c r="Q48" s="61"/>
      <c r="R48" s="61"/>
      <c r="S48" s="61"/>
      <c r="T48" s="61"/>
      <c r="U48" s="61"/>
      <c r="V48" s="61"/>
      <c r="W48" s="61"/>
    </row>
    <row r="49" spans="1:23" s="17" customFormat="1" ht="12" customHeight="1">
      <c r="A49" s="46" t="s">
        <v>94</v>
      </c>
      <c r="B49" s="117"/>
      <c r="C49" s="117"/>
      <c r="D49" s="117"/>
      <c r="E49" s="117"/>
      <c r="F49" s="117"/>
      <c r="G49" s="117"/>
      <c r="H49" s="117"/>
      <c r="I49" s="117"/>
      <c r="J49" s="117"/>
      <c r="K49" s="117"/>
      <c r="L49" s="117"/>
      <c r="M49" s="117"/>
      <c r="N49" s="117"/>
      <c r="O49" s="61"/>
      <c r="P49" s="61"/>
      <c r="Q49" s="61"/>
      <c r="R49" s="61"/>
      <c r="S49" s="61"/>
      <c r="T49" s="61"/>
      <c r="U49" s="61"/>
      <c r="V49" s="61"/>
      <c r="W49" s="61"/>
    </row>
    <row r="50" spans="1:23" s="17" customFormat="1" ht="12" customHeight="1">
      <c r="A50" s="54" t="s">
        <v>83</v>
      </c>
      <c r="B50" s="114" t="s">
        <v>13</v>
      </c>
      <c r="C50" s="114" t="s">
        <v>13</v>
      </c>
      <c r="D50" s="114" t="s">
        <v>13</v>
      </c>
      <c r="E50" s="114" t="s">
        <v>13</v>
      </c>
      <c r="F50" s="114" t="s">
        <v>13</v>
      </c>
      <c r="G50" s="114" t="s">
        <v>13</v>
      </c>
      <c r="H50" s="114" t="s">
        <v>13</v>
      </c>
      <c r="I50" s="114" t="s">
        <v>13</v>
      </c>
      <c r="J50" s="114" t="s">
        <v>13</v>
      </c>
      <c r="K50" s="114" t="s">
        <v>13</v>
      </c>
      <c r="L50" s="114" t="s">
        <v>13</v>
      </c>
      <c r="M50" s="114" t="s">
        <v>13</v>
      </c>
      <c r="N50" s="114" t="s">
        <v>13</v>
      </c>
      <c r="O50" s="61"/>
      <c r="P50" s="61"/>
      <c r="Q50" s="61"/>
      <c r="R50" s="61"/>
      <c r="S50" s="61"/>
      <c r="T50" s="61"/>
      <c r="U50" s="61"/>
      <c r="V50" s="61"/>
      <c r="W50" s="61"/>
    </row>
    <row r="51" spans="1:23" s="17" customFormat="1" ht="12" customHeight="1">
      <c r="A51" s="55" t="s">
        <v>22</v>
      </c>
      <c r="B51" s="114" t="s">
        <v>13</v>
      </c>
      <c r="C51" s="114" t="s">
        <v>13</v>
      </c>
      <c r="D51" s="114" t="s">
        <v>13</v>
      </c>
      <c r="E51" s="114" t="s">
        <v>13</v>
      </c>
      <c r="F51" s="114" t="s">
        <v>13</v>
      </c>
      <c r="G51" s="114" t="s">
        <v>13</v>
      </c>
      <c r="H51" s="114" t="s">
        <v>13</v>
      </c>
      <c r="I51" s="114" t="s">
        <v>13</v>
      </c>
      <c r="J51" s="114" t="s">
        <v>13</v>
      </c>
      <c r="K51" s="114" t="s">
        <v>13</v>
      </c>
      <c r="L51" s="114" t="s">
        <v>13</v>
      </c>
      <c r="M51" s="114" t="s">
        <v>13</v>
      </c>
      <c r="N51" s="114" t="s">
        <v>13</v>
      </c>
      <c r="O51" s="61"/>
      <c r="P51" s="61"/>
      <c r="Q51" s="61"/>
      <c r="R51" s="61"/>
      <c r="S51" s="61"/>
      <c r="T51" s="61"/>
      <c r="U51" s="61"/>
      <c r="V51" s="61"/>
      <c r="W51" s="61"/>
    </row>
    <row r="52" spans="1:23" s="17" customFormat="1" ht="12" customHeight="1">
      <c r="A52" s="244" t="s">
        <v>95</v>
      </c>
      <c r="B52" s="245"/>
      <c r="C52" s="245"/>
      <c r="D52" s="245"/>
      <c r="E52" s="245"/>
      <c r="F52" s="245"/>
      <c r="G52" s="245"/>
      <c r="H52" s="245"/>
      <c r="I52" s="245"/>
      <c r="J52" s="245"/>
      <c r="K52" s="245"/>
      <c r="L52" s="245"/>
      <c r="M52" s="245"/>
      <c r="N52" s="245"/>
    </row>
    <row r="53" spans="1:23" s="17" customFormat="1" ht="12" customHeight="1">
      <c r="A53" s="62" t="s">
        <v>96</v>
      </c>
      <c r="B53" s="114" t="s">
        <v>13</v>
      </c>
      <c r="C53" s="114" t="s">
        <v>13</v>
      </c>
      <c r="D53" s="114" t="s">
        <v>13</v>
      </c>
      <c r="E53" s="114" t="s">
        <v>13</v>
      </c>
      <c r="F53" s="114" t="s">
        <v>13</v>
      </c>
      <c r="G53" s="114" t="s">
        <v>13</v>
      </c>
      <c r="H53" s="114" t="s">
        <v>13</v>
      </c>
      <c r="I53" s="114" t="s">
        <v>13</v>
      </c>
      <c r="J53" s="114" t="s">
        <v>13</v>
      </c>
      <c r="K53" s="114" t="s">
        <v>13</v>
      </c>
      <c r="L53" s="114" t="s">
        <v>13</v>
      </c>
      <c r="M53" s="114" t="s">
        <v>13</v>
      </c>
      <c r="N53" s="114" t="s">
        <v>13</v>
      </c>
    </row>
    <row r="54" spans="1:23" s="17" customFormat="1" ht="12" customHeight="1">
      <c r="A54" s="63" t="s">
        <v>346</v>
      </c>
      <c r="B54" s="114" t="s">
        <v>13</v>
      </c>
      <c r="C54" s="114" t="s">
        <v>13</v>
      </c>
      <c r="D54" s="114" t="s">
        <v>13</v>
      </c>
      <c r="E54" s="114" t="s">
        <v>13</v>
      </c>
      <c r="F54" s="114" t="s">
        <v>13</v>
      </c>
      <c r="G54" s="114" t="s">
        <v>13</v>
      </c>
      <c r="H54" s="114" t="s">
        <v>13</v>
      </c>
      <c r="I54" s="114" t="s">
        <v>13</v>
      </c>
      <c r="J54" s="114" t="s">
        <v>13</v>
      </c>
      <c r="K54" s="114" t="s">
        <v>13</v>
      </c>
      <c r="L54" s="114" t="s">
        <v>13</v>
      </c>
      <c r="M54" s="114">
        <v>22</v>
      </c>
      <c r="N54" s="114" t="s">
        <v>13</v>
      </c>
    </row>
    <row r="55" spans="1:23" s="17" customFormat="1" ht="12" customHeight="1">
      <c r="A55" s="64" t="s">
        <v>97</v>
      </c>
      <c r="B55" s="114" t="s">
        <v>13</v>
      </c>
      <c r="C55" s="114" t="s">
        <v>13</v>
      </c>
      <c r="D55" s="114" t="s">
        <v>13</v>
      </c>
      <c r="E55" s="114" t="s">
        <v>13</v>
      </c>
      <c r="F55" s="114" t="s">
        <v>13</v>
      </c>
      <c r="G55" s="114" t="s">
        <v>13</v>
      </c>
      <c r="H55" s="114" t="s">
        <v>13</v>
      </c>
      <c r="I55" s="114" t="s">
        <v>13</v>
      </c>
      <c r="J55" s="114" t="s">
        <v>13</v>
      </c>
      <c r="K55" s="114" t="s">
        <v>13</v>
      </c>
      <c r="L55" s="114" t="s">
        <v>13</v>
      </c>
      <c r="M55" s="114" t="s">
        <v>13</v>
      </c>
      <c r="N55" s="114" t="s">
        <v>13</v>
      </c>
    </row>
    <row r="56" spans="1:23" s="17" customFormat="1" ht="12" customHeight="1">
      <c r="A56" s="46" t="s">
        <v>98</v>
      </c>
      <c r="B56" s="117"/>
      <c r="C56" s="117"/>
      <c r="D56" s="117"/>
      <c r="E56" s="117"/>
      <c r="F56" s="117"/>
      <c r="G56" s="117"/>
      <c r="H56" s="117"/>
      <c r="I56" s="117"/>
      <c r="J56" s="117"/>
      <c r="K56" s="117"/>
      <c r="L56" s="117"/>
      <c r="M56" s="117"/>
      <c r="N56" s="117"/>
    </row>
    <row r="57" spans="1:23" s="17" customFormat="1" ht="12" customHeight="1">
      <c r="A57" s="48" t="s">
        <v>74</v>
      </c>
      <c r="B57" s="114" t="s">
        <v>13</v>
      </c>
      <c r="C57" s="114" t="s">
        <v>13</v>
      </c>
      <c r="D57" s="114" t="s">
        <v>13</v>
      </c>
      <c r="E57" s="114" t="s">
        <v>13</v>
      </c>
      <c r="F57" s="114" t="s">
        <v>13</v>
      </c>
      <c r="G57" s="114" t="s">
        <v>13</v>
      </c>
      <c r="H57" s="114" t="s">
        <v>13</v>
      </c>
      <c r="I57" s="114" t="s">
        <v>13</v>
      </c>
      <c r="J57" s="114" t="s">
        <v>13</v>
      </c>
      <c r="K57" s="114" t="s">
        <v>13</v>
      </c>
      <c r="L57" s="114" t="s">
        <v>13</v>
      </c>
      <c r="M57" s="114" t="s">
        <v>13</v>
      </c>
      <c r="N57" s="114" t="s">
        <v>13</v>
      </c>
    </row>
    <row r="58" spans="1:23" s="17" customFormat="1" ht="12" customHeight="1">
      <c r="A58" s="51" t="s">
        <v>75</v>
      </c>
      <c r="B58" s="114" t="s">
        <v>13</v>
      </c>
      <c r="C58" s="114" t="s">
        <v>13</v>
      </c>
      <c r="D58" s="114" t="s">
        <v>13</v>
      </c>
      <c r="E58" s="114" t="s">
        <v>13</v>
      </c>
      <c r="F58" s="114" t="s">
        <v>13</v>
      </c>
      <c r="G58" s="114" t="s">
        <v>13</v>
      </c>
      <c r="H58" s="114" t="s">
        <v>13</v>
      </c>
      <c r="I58" s="114" t="s">
        <v>13</v>
      </c>
      <c r="J58" s="114" t="s">
        <v>13</v>
      </c>
      <c r="K58" s="114" t="s">
        <v>13</v>
      </c>
      <c r="L58" s="114" t="s">
        <v>13</v>
      </c>
      <c r="M58" s="114" t="s">
        <v>13</v>
      </c>
      <c r="N58" s="114" t="s">
        <v>13</v>
      </c>
    </row>
    <row r="59" spans="1:23" s="17" customFormat="1" ht="12" customHeight="1">
      <c r="A59" s="51" t="s">
        <v>76</v>
      </c>
      <c r="B59" s="114" t="s">
        <v>13</v>
      </c>
      <c r="C59" s="114" t="s">
        <v>13</v>
      </c>
      <c r="D59" s="114" t="s">
        <v>13</v>
      </c>
      <c r="E59" s="114" t="s">
        <v>13</v>
      </c>
      <c r="F59" s="114" t="s">
        <v>13</v>
      </c>
      <c r="G59" s="114" t="s">
        <v>13</v>
      </c>
      <c r="H59" s="114" t="s">
        <v>13</v>
      </c>
      <c r="I59" s="114" t="s">
        <v>13</v>
      </c>
      <c r="J59" s="114" t="s">
        <v>13</v>
      </c>
      <c r="K59" s="114" t="s">
        <v>13</v>
      </c>
      <c r="L59" s="114" t="s">
        <v>13</v>
      </c>
      <c r="M59" s="114" t="s">
        <v>13</v>
      </c>
      <c r="N59" s="114" t="s">
        <v>13</v>
      </c>
    </row>
    <row r="60" spans="1:23" s="17" customFormat="1" ht="12" customHeight="1">
      <c r="A60" s="51" t="s">
        <v>77</v>
      </c>
      <c r="B60" s="114" t="s">
        <v>13</v>
      </c>
      <c r="C60" s="114" t="s">
        <v>13</v>
      </c>
      <c r="D60" s="114" t="s">
        <v>13</v>
      </c>
      <c r="E60" s="114" t="s">
        <v>13</v>
      </c>
      <c r="F60" s="114" t="s">
        <v>13</v>
      </c>
      <c r="G60" s="114" t="s">
        <v>13</v>
      </c>
      <c r="H60" s="114" t="s">
        <v>13</v>
      </c>
      <c r="I60" s="114" t="s">
        <v>13</v>
      </c>
      <c r="J60" s="114" t="s">
        <v>13</v>
      </c>
      <c r="K60" s="114" t="s">
        <v>13</v>
      </c>
      <c r="L60" s="114" t="s">
        <v>13</v>
      </c>
      <c r="M60" s="114" t="s">
        <v>13</v>
      </c>
      <c r="N60" s="114" t="s">
        <v>13</v>
      </c>
    </row>
    <row r="61" spans="1:23" s="17" customFormat="1" ht="12" customHeight="1">
      <c r="A61" s="51" t="s">
        <v>78</v>
      </c>
      <c r="B61" s="114" t="s">
        <v>13</v>
      </c>
      <c r="C61" s="114" t="s">
        <v>13</v>
      </c>
      <c r="D61" s="114" t="s">
        <v>13</v>
      </c>
      <c r="E61" s="114" t="s">
        <v>13</v>
      </c>
      <c r="F61" s="114" t="s">
        <v>13</v>
      </c>
      <c r="G61" s="114" t="s">
        <v>13</v>
      </c>
      <c r="H61" s="114" t="s">
        <v>13</v>
      </c>
      <c r="I61" s="114" t="s">
        <v>13</v>
      </c>
      <c r="J61" s="114" t="s">
        <v>13</v>
      </c>
      <c r="K61" s="114" t="s">
        <v>13</v>
      </c>
      <c r="L61" s="114" t="s">
        <v>13</v>
      </c>
      <c r="M61" s="114" t="s">
        <v>13</v>
      </c>
      <c r="N61" s="114" t="s">
        <v>13</v>
      </c>
    </row>
    <row r="62" spans="1:23" s="17" customFormat="1" ht="12" customHeight="1">
      <c r="A62" s="51" t="s">
        <v>79</v>
      </c>
      <c r="B62" s="114" t="s">
        <v>13</v>
      </c>
      <c r="C62" s="114" t="s">
        <v>13</v>
      </c>
      <c r="D62" s="114" t="s">
        <v>13</v>
      </c>
      <c r="E62" s="114" t="s">
        <v>13</v>
      </c>
      <c r="F62" s="114" t="s">
        <v>13</v>
      </c>
      <c r="G62" s="114" t="s">
        <v>13</v>
      </c>
      <c r="H62" s="114" t="s">
        <v>13</v>
      </c>
      <c r="I62" s="114" t="s">
        <v>13</v>
      </c>
      <c r="J62" s="114" t="s">
        <v>13</v>
      </c>
      <c r="K62" s="114" t="s">
        <v>13</v>
      </c>
      <c r="L62" s="114" t="s">
        <v>13</v>
      </c>
      <c r="M62" s="114" t="s">
        <v>13</v>
      </c>
      <c r="N62" s="114" t="s">
        <v>13</v>
      </c>
    </row>
    <row r="63" spans="1:23" s="17" customFormat="1" ht="12" customHeight="1">
      <c r="A63" s="51" t="s">
        <v>80</v>
      </c>
      <c r="B63" s="114" t="s">
        <v>13</v>
      </c>
      <c r="C63" s="114" t="s">
        <v>13</v>
      </c>
      <c r="D63" s="114" t="s">
        <v>13</v>
      </c>
      <c r="E63" s="114" t="s">
        <v>13</v>
      </c>
      <c r="F63" s="114" t="s">
        <v>13</v>
      </c>
      <c r="G63" s="114" t="s">
        <v>13</v>
      </c>
      <c r="H63" s="114" t="s">
        <v>13</v>
      </c>
      <c r="I63" s="114" t="s">
        <v>13</v>
      </c>
      <c r="J63" s="114" t="s">
        <v>13</v>
      </c>
      <c r="K63" s="114" t="s">
        <v>13</v>
      </c>
      <c r="L63" s="114" t="s">
        <v>13</v>
      </c>
      <c r="M63" s="114" t="s">
        <v>13</v>
      </c>
      <c r="N63" s="114" t="s">
        <v>13</v>
      </c>
    </row>
    <row r="64" spans="1:23" s="17" customFormat="1" ht="12" customHeight="1">
      <c r="A64" s="53" t="s">
        <v>81</v>
      </c>
      <c r="B64" s="114" t="s">
        <v>13</v>
      </c>
      <c r="C64" s="114" t="s">
        <v>13</v>
      </c>
      <c r="D64" s="114" t="s">
        <v>13</v>
      </c>
      <c r="E64" s="114" t="s">
        <v>13</v>
      </c>
      <c r="F64" s="114" t="s">
        <v>13</v>
      </c>
      <c r="G64" s="114" t="s">
        <v>13</v>
      </c>
      <c r="H64" s="114" t="s">
        <v>13</v>
      </c>
      <c r="I64" s="114" t="s">
        <v>13</v>
      </c>
      <c r="J64" s="114" t="s">
        <v>13</v>
      </c>
      <c r="K64" s="114" t="s">
        <v>13</v>
      </c>
      <c r="L64" s="114" t="s">
        <v>13</v>
      </c>
      <c r="M64" s="114" t="s">
        <v>13</v>
      </c>
      <c r="N64" s="114" t="s">
        <v>13</v>
      </c>
    </row>
    <row r="65" spans="1:14" s="17" customFormat="1" ht="12" customHeight="1">
      <c r="A65" s="46" t="s">
        <v>99</v>
      </c>
      <c r="B65" s="117"/>
      <c r="C65" s="117"/>
      <c r="D65" s="117"/>
      <c r="E65" s="117"/>
      <c r="F65" s="117"/>
      <c r="G65" s="117"/>
      <c r="H65" s="117"/>
      <c r="I65" s="117"/>
      <c r="J65" s="117"/>
      <c r="K65" s="117"/>
      <c r="L65" s="117"/>
      <c r="M65" s="117"/>
      <c r="N65" s="117"/>
    </row>
    <row r="66" spans="1:14" s="17" customFormat="1" ht="12" customHeight="1">
      <c r="A66" s="48" t="s">
        <v>83</v>
      </c>
      <c r="B66" s="114" t="s">
        <v>13</v>
      </c>
      <c r="C66" s="114" t="s">
        <v>13</v>
      </c>
      <c r="D66" s="114" t="s">
        <v>13</v>
      </c>
      <c r="E66" s="114" t="s">
        <v>13</v>
      </c>
      <c r="F66" s="114" t="s">
        <v>13</v>
      </c>
      <c r="G66" s="114" t="s">
        <v>13</v>
      </c>
      <c r="H66" s="114" t="s">
        <v>13</v>
      </c>
      <c r="I66" s="114" t="s">
        <v>13</v>
      </c>
      <c r="J66" s="114" t="s">
        <v>13</v>
      </c>
      <c r="K66" s="114" t="s">
        <v>13</v>
      </c>
      <c r="L66" s="114" t="s">
        <v>13</v>
      </c>
      <c r="M66" s="114" t="s">
        <v>13</v>
      </c>
      <c r="N66" s="114" t="s">
        <v>13</v>
      </c>
    </row>
    <row r="67" spans="1:14" s="17" customFormat="1" ht="12" customHeight="1">
      <c r="A67" s="53" t="s">
        <v>22</v>
      </c>
      <c r="B67" s="114" t="s">
        <v>13</v>
      </c>
      <c r="C67" s="114" t="s">
        <v>13</v>
      </c>
      <c r="D67" s="114" t="s">
        <v>13</v>
      </c>
      <c r="E67" s="114" t="s">
        <v>13</v>
      </c>
      <c r="F67" s="114" t="s">
        <v>13</v>
      </c>
      <c r="G67" s="114" t="s">
        <v>13</v>
      </c>
      <c r="H67" s="114" t="s">
        <v>13</v>
      </c>
      <c r="I67" s="114" t="s">
        <v>13</v>
      </c>
      <c r="J67" s="114" t="s">
        <v>13</v>
      </c>
      <c r="K67" s="114" t="s">
        <v>13</v>
      </c>
      <c r="L67" s="114" t="s">
        <v>13</v>
      </c>
      <c r="M67" s="114" t="s">
        <v>13</v>
      </c>
      <c r="N67" s="114" t="s">
        <v>13</v>
      </c>
    </row>
    <row r="68" spans="1:14" s="17" customFormat="1" ht="12" customHeight="1">
      <c r="A68" s="244" t="s">
        <v>100</v>
      </c>
      <c r="B68" s="245"/>
      <c r="C68" s="245"/>
      <c r="D68" s="245"/>
      <c r="E68" s="245"/>
      <c r="F68" s="245"/>
      <c r="G68" s="245"/>
      <c r="H68" s="245"/>
      <c r="I68" s="245"/>
      <c r="J68" s="245"/>
      <c r="K68" s="245"/>
      <c r="L68" s="245"/>
      <c r="M68" s="245"/>
      <c r="N68" s="245"/>
    </row>
    <row r="69" spans="1:14" s="17" customFormat="1" ht="12" customHeight="1">
      <c r="A69" s="62" t="s">
        <v>101</v>
      </c>
      <c r="B69" s="121">
        <v>59266.5</v>
      </c>
      <c r="C69" s="121">
        <v>67697.5</v>
      </c>
      <c r="D69" s="121">
        <v>60824</v>
      </c>
      <c r="E69" s="121">
        <v>64338.5</v>
      </c>
      <c r="F69" s="121">
        <v>74261</v>
      </c>
      <c r="G69" s="121">
        <v>76917.2</v>
      </c>
      <c r="H69" s="121">
        <v>91991.4</v>
      </c>
      <c r="I69" s="121">
        <v>85319.1</v>
      </c>
      <c r="J69" s="121">
        <v>70117.2</v>
      </c>
      <c r="K69" s="121">
        <v>73049</v>
      </c>
      <c r="L69" s="121">
        <v>81359.600000000006</v>
      </c>
      <c r="M69" s="121">
        <v>97109.5</v>
      </c>
      <c r="N69" s="121">
        <v>88000</v>
      </c>
    </row>
    <row r="70" spans="1:14" s="17" customFormat="1" ht="12" customHeight="1">
      <c r="A70" s="63" t="s">
        <v>102</v>
      </c>
      <c r="B70" s="114" t="s">
        <v>13</v>
      </c>
      <c r="C70" s="114">
        <v>14.225574312638676</v>
      </c>
      <c r="D70" s="114">
        <v>-10.153255290077182</v>
      </c>
      <c r="E70" s="114">
        <v>5.7781467841641456</v>
      </c>
      <c r="F70" s="114">
        <v>15.422336548101059</v>
      </c>
      <c r="G70" s="114">
        <v>3.5768438345834248</v>
      </c>
      <c r="H70" s="114">
        <v>19.597957283936491</v>
      </c>
      <c r="I70" s="114">
        <v>-7.2531780144665579</v>
      </c>
      <c r="J70" s="114">
        <v>-17.817698498929321</v>
      </c>
      <c r="K70" s="114">
        <v>4.1812850484617226</v>
      </c>
      <c r="L70" s="114">
        <v>11.376747114950248</v>
      </c>
      <c r="M70" s="114">
        <v>19.358379343064609</v>
      </c>
      <c r="N70" s="114">
        <v>-9.3806476194399107</v>
      </c>
    </row>
    <row r="71" spans="1:14" s="17" customFormat="1" ht="12" customHeight="1">
      <c r="A71" s="63" t="s">
        <v>103</v>
      </c>
      <c r="B71" s="114" t="s">
        <v>13</v>
      </c>
      <c r="C71" s="114" t="s">
        <v>13</v>
      </c>
      <c r="D71" s="114" t="s">
        <v>13</v>
      </c>
      <c r="E71" s="114" t="s">
        <v>13</v>
      </c>
      <c r="F71" s="114" t="s">
        <v>13</v>
      </c>
      <c r="G71" s="114" t="s">
        <v>13</v>
      </c>
      <c r="H71" s="114" t="s">
        <v>13</v>
      </c>
      <c r="I71" s="114" t="s">
        <v>13</v>
      </c>
      <c r="J71" s="114" t="s">
        <v>13</v>
      </c>
      <c r="K71" s="114" t="s">
        <v>13</v>
      </c>
      <c r="L71" s="114" t="s">
        <v>13</v>
      </c>
      <c r="M71" s="114" t="s">
        <v>13</v>
      </c>
      <c r="N71" s="114" t="s">
        <v>13</v>
      </c>
    </row>
    <row r="72" spans="1:14" s="17" customFormat="1" ht="12" customHeight="1">
      <c r="A72" s="63" t="s">
        <v>104</v>
      </c>
      <c r="B72" s="114" t="s">
        <v>13</v>
      </c>
      <c r="C72" s="114" t="s">
        <v>13</v>
      </c>
      <c r="D72" s="114" t="s">
        <v>13</v>
      </c>
      <c r="E72" s="114" t="s">
        <v>13</v>
      </c>
      <c r="F72" s="114" t="s">
        <v>13</v>
      </c>
      <c r="G72" s="114" t="s">
        <v>13</v>
      </c>
      <c r="H72" s="114" t="s">
        <v>13</v>
      </c>
      <c r="I72" s="114" t="s">
        <v>13</v>
      </c>
      <c r="J72" s="114" t="s">
        <v>13</v>
      </c>
      <c r="K72" s="114" t="s">
        <v>13</v>
      </c>
      <c r="L72" s="114" t="s">
        <v>13</v>
      </c>
      <c r="M72" s="114" t="s">
        <v>13</v>
      </c>
      <c r="N72" s="114" t="s">
        <v>13</v>
      </c>
    </row>
    <row r="73" spans="1:14" s="17" customFormat="1" ht="12" customHeight="1">
      <c r="A73" s="64" t="s">
        <v>105</v>
      </c>
      <c r="B73" s="114" t="s">
        <v>13</v>
      </c>
      <c r="C73" s="114" t="s">
        <v>13</v>
      </c>
      <c r="D73" s="114" t="s">
        <v>13</v>
      </c>
      <c r="E73" s="114" t="s">
        <v>13</v>
      </c>
      <c r="F73" s="114" t="s">
        <v>13</v>
      </c>
      <c r="G73" s="114" t="s">
        <v>13</v>
      </c>
      <c r="H73" s="114" t="s">
        <v>13</v>
      </c>
      <c r="I73" s="114" t="s">
        <v>13</v>
      </c>
      <c r="J73" s="114" t="s">
        <v>13</v>
      </c>
      <c r="K73" s="114" t="s">
        <v>13</v>
      </c>
      <c r="L73" s="114" t="s">
        <v>13</v>
      </c>
      <c r="M73" s="114" t="s">
        <v>13</v>
      </c>
      <c r="N73" s="114" t="s">
        <v>13</v>
      </c>
    </row>
    <row r="74" spans="1:14" s="17" customFormat="1" ht="12" customHeight="1">
      <c r="A74" s="244" t="s">
        <v>106</v>
      </c>
      <c r="B74" s="245"/>
      <c r="C74" s="245"/>
      <c r="D74" s="245"/>
      <c r="E74" s="245"/>
      <c r="F74" s="245"/>
      <c r="G74" s="245"/>
      <c r="H74" s="245"/>
      <c r="I74" s="245"/>
      <c r="J74" s="245"/>
      <c r="K74" s="245"/>
      <c r="L74" s="245"/>
      <c r="M74" s="245"/>
      <c r="N74" s="245"/>
    </row>
    <row r="75" spans="1:14" s="17" customFormat="1" ht="12" customHeight="1">
      <c r="A75" s="62" t="s">
        <v>107</v>
      </c>
      <c r="B75" s="121">
        <v>221937.8</v>
      </c>
      <c r="C75" s="121">
        <v>284469.59999999998</v>
      </c>
      <c r="D75" s="121">
        <v>374335.19999999995</v>
      </c>
      <c r="E75" s="121">
        <v>396175.5</v>
      </c>
      <c r="F75" s="121">
        <v>461667.8</v>
      </c>
      <c r="G75" s="121">
        <v>556740.30000000005</v>
      </c>
      <c r="H75" s="121">
        <v>714365.89999999991</v>
      </c>
      <c r="I75" s="121">
        <v>774684.2</v>
      </c>
      <c r="J75" s="121">
        <v>773598.9</v>
      </c>
      <c r="K75" s="121">
        <v>990113.20000000007</v>
      </c>
      <c r="L75" s="121">
        <v>1245103.2000000002</v>
      </c>
      <c r="M75" s="121">
        <v>1418535.3</v>
      </c>
      <c r="N75" s="121">
        <v>1148400</v>
      </c>
    </row>
    <row r="76" spans="1:14" s="17" customFormat="1" ht="12" customHeight="1">
      <c r="A76" s="63" t="s">
        <v>108</v>
      </c>
      <c r="B76" s="114" t="s">
        <v>13</v>
      </c>
      <c r="C76" s="114">
        <v>28.175371658185306</v>
      </c>
      <c r="D76" s="114">
        <v>31.590581207974417</v>
      </c>
      <c r="E76" s="114">
        <v>5.8344232655652073</v>
      </c>
      <c r="F76" s="114">
        <v>16.53113329824787</v>
      </c>
      <c r="G76" s="114">
        <v>20.593270745761359</v>
      </c>
      <c r="H76" s="114">
        <v>28.312231034828962</v>
      </c>
      <c r="I76" s="114">
        <v>8.4436141198789105</v>
      </c>
      <c r="J76" s="114">
        <v>-0.14009579645485609</v>
      </c>
      <c r="K76" s="114">
        <v>27.987927594002532</v>
      </c>
      <c r="L76" s="114">
        <v>25.753620899105282</v>
      </c>
      <c r="M76" s="114">
        <v>13.929134548847022</v>
      </c>
      <c r="N76" s="114">
        <v>-19.043255391670552</v>
      </c>
    </row>
    <row r="77" spans="1:14" s="17" customFormat="1" ht="12" customHeight="1">
      <c r="A77" s="63" t="s">
        <v>109</v>
      </c>
      <c r="B77" s="114" t="s">
        <v>13</v>
      </c>
      <c r="C77" s="114" t="s">
        <v>13</v>
      </c>
      <c r="D77" s="114" t="s">
        <v>13</v>
      </c>
      <c r="E77" s="114" t="s">
        <v>13</v>
      </c>
      <c r="F77" s="114" t="s">
        <v>13</v>
      </c>
      <c r="G77" s="114" t="s">
        <v>13</v>
      </c>
      <c r="H77" s="114" t="s">
        <v>13</v>
      </c>
      <c r="I77" s="114" t="s">
        <v>13</v>
      </c>
      <c r="J77" s="114" t="s">
        <v>13</v>
      </c>
      <c r="K77" s="114" t="s">
        <v>13</v>
      </c>
      <c r="L77" s="114" t="s">
        <v>13</v>
      </c>
      <c r="M77" s="114" t="s">
        <v>13</v>
      </c>
      <c r="N77" s="114" t="s">
        <v>13</v>
      </c>
    </row>
    <row r="78" spans="1:14" s="17" customFormat="1" ht="12" customHeight="1">
      <c r="A78" s="63" t="s">
        <v>110</v>
      </c>
      <c r="B78" s="114" t="s">
        <v>13</v>
      </c>
      <c r="C78" s="114" t="s">
        <v>13</v>
      </c>
      <c r="D78" s="114" t="s">
        <v>13</v>
      </c>
      <c r="E78" s="114" t="s">
        <v>13</v>
      </c>
      <c r="F78" s="114" t="s">
        <v>13</v>
      </c>
      <c r="G78" s="114" t="s">
        <v>13</v>
      </c>
      <c r="H78" s="114" t="s">
        <v>13</v>
      </c>
      <c r="I78" s="114" t="s">
        <v>13</v>
      </c>
      <c r="J78" s="114" t="s">
        <v>13</v>
      </c>
      <c r="K78" s="114" t="s">
        <v>13</v>
      </c>
      <c r="L78" s="114" t="s">
        <v>13</v>
      </c>
      <c r="M78" s="114" t="s">
        <v>13</v>
      </c>
      <c r="N78" s="114" t="s">
        <v>13</v>
      </c>
    </row>
    <row r="79" spans="1:14" s="17" customFormat="1" ht="12" customHeight="1">
      <c r="A79" s="65" t="s">
        <v>111</v>
      </c>
      <c r="B79" s="116" t="s">
        <v>13</v>
      </c>
      <c r="C79" s="116" t="s">
        <v>13</v>
      </c>
      <c r="D79" s="116" t="s">
        <v>13</v>
      </c>
      <c r="E79" s="116" t="s">
        <v>13</v>
      </c>
      <c r="F79" s="116" t="s">
        <v>13</v>
      </c>
      <c r="G79" s="116" t="s">
        <v>13</v>
      </c>
      <c r="H79" s="116" t="s">
        <v>13</v>
      </c>
      <c r="I79" s="116" t="s">
        <v>13</v>
      </c>
      <c r="J79" s="116" t="s">
        <v>13</v>
      </c>
      <c r="K79" s="116" t="s">
        <v>13</v>
      </c>
      <c r="L79" s="116" t="s">
        <v>13</v>
      </c>
      <c r="M79" s="116" t="s">
        <v>13</v>
      </c>
      <c r="N79" s="116" t="s">
        <v>13</v>
      </c>
    </row>
    <row r="80" spans="1:14" s="68" customFormat="1" ht="12" customHeight="1">
      <c r="A80" s="195" t="s">
        <v>200</v>
      </c>
      <c r="B80" s="66"/>
      <c r="C80" s="66"/>
      <c r="D80" s="66"/>
      <c r="E80" s="66"/>
      <c r="F80" s="66"/>
      <c r="G80" s="67"/>
      <c r="H80" s="67"/>
      <c r="I80" s="67"/>
      <c r="J80" s="67"/>
      <c r="K80" s="67"/>
      <c r="L80" s="67"/>
      <c r="M80" s="67"/>
      <c r="N80" s="67"/>
    </row>
    <row r="81" spans="1:14" ht="12" customHeight="1">
      <c r="A81" s="20" t="s">
        <v>349</v>
      </c>
      <c r="B81" s="20"/>
      <c r="C81" s="20"/>
      <c r="D81" s="20"/>
      <c r="E81" s="20"/>
      <c r="F81" s="20"/>
      <c r="G81" s="20"/>
      <c r="H81" s="20"/>
      <c r="I81" s="20"/>
      <c r="J81" s="20"/>
      <c r="K81" s="20"/>
      <c r="L81" s="20"/>
      <c r="M81" s="20"/>
      <c r="N81" s="20"/>
    </row>
    <row r="82" spans="1:14" s="68" customFormat="1" ht="12" customHeight="1">
      <c r="A82" s="195" t="s">
        <v>347</v>
      </c>
      <c r="B82" s="66"/>
      <c r="C82" s="66"/>
      <c r="D82" s="66"/>
      <c r="E82" s="66"/>
      <c r="F82" s="66"/>
      <c r="G82" s="67"/>
      <c r="H82" s="67"/>
      <c r="I82" s="67"/>
      <c r="J82" s="67"/>
      <c r="K82" s="67"/>
      <c r="L82" s="67"/>
      <c r="M82" s="67"/>
      <c r="N82" s="67"/>
    </row>
    <row r="83" spans="1:14" s="68" customFormat="1" ht="12" customHeight="1">
      <c r="A83" s="20" t="s">
        <v>348</v>
      </c>
      <c r="B83" s="66"/>
      <c r="C83" s="66"/>
      <c r="D83" s="66"/>
      <c r="E83" s="66"/>
      <c r="F83" s="66"/>
      <c r="G83" s="67"/>
      <c r="H83" s="67"/>
      <c r="I83" s="67"/>
      <c r="J83" s="67"/>
      <c r="K83" s="67"/>
      <c r="L83" s="67"/>
      <c r="M83" s="67"/>
      <c r="N83" s="67"/>
    </row>
    <row r="84" spans="1:14" s="17" customFormat="1" ht="12" customHeight="1">
      <c r="A84" s="28" t="s">
        <v>396</v>
      </c>
      <c r="B84" s="28"/>
      <c r="C84" s="28"/>
      <c r="D84" s="28"/>
      <c r="E84" s="28"/>
      <c r="F84" s="28"/>
      <c r="G84" s="28"/>
      <c r="H84" s="28"/>
      <c r="I84" s="28"/>
      <c r="J84" s="28"/>
      <c r="K84" s="28"/>
      <c r="L84" s="28"/>
      <c r="M84" s="28"/>
      <c r="N84" s="28"/>
    </row>
    <row r="85" spans="1:14" s="17" customFormat="1" ht="12" customHeight="1">
      <c r="A85" s="212"/>
      <c r="B85" s="212"/>
      <c r="C85" s="212"/>
      <c r="D85" s="212"/>
      <c r="E85" s="212"/>
      <c r="F85" s="212"/>
      <c r="G85" s="212"/>
      <c r="H85" s="212"/>
      <c r="I85" s="212"/>
      <c r="J85" s="212"/>
      <c r="K85" s="212"/>
      <c r="L85" s="212"/>
      <c r="M85" s="212"/>
      <c r="N85" s="212"/>
    </row>
    <row r="86" spans="1:14" s="130" customFormat="1" ht="12" customHeight="1">
      <c r="A86" s="221" t="s">
        <v>112</v>
      </c>
      <c r="B86" s="109"/>
      <c r="C86" s="109"/>
      <c r="D86" s="109"/>
      <c r="E86" s="109"/>
      <c r="F86" s="109"/>
      <c r="G86" s="109"/>
      <c r="H86" s="109"/>
      <c r="I86" s="109"/>
      <c r="J86" s="109"/>
      <c r="K86" s="109"/>
      <c r="L86" s="109"/>
      <c r="M86" s="109"/>
      <c r="N86" s="109"/>
    </row>
    <row r="87" spans="1:14" s="17" customFormat="1" ht="12" customHeight="1">
      <c r="A87" s="33" t="s">
        <v>344</v>
      </c>
      <c r="B87" s="34"/>
      <c r="C87" s="34"/>
      <c r="D87" s="34"/>
      <c r="E87" s="34"/>
      <c r="F87" s="34"/>
      <c r="G87" s="34"/>
      <c r="H87" s="34"/>
      <c r="I87" s="35"/>
      <c r="J87" s="35"/>
      <c r="K87" s="35"/>
      <c r="L87" s="35"/>
      <c r="M87" s="35"/>
      <c r="N87" s="28"/>
    </row>
    <row r="88" spans="1:14" ht="12" customHeight="1" thickBot="1">
      <c r="A88" s="295" t="s">
        <v>2</v>
      </c>
      <c r="B88" s="296">
        <v>2008</v>
      </c>
      <c r="C88" s="296">
        <v>2009</v>
      </c>
      <c r="D88" s="296">
        <v>2010</v>
      </c>
      <c r="E88" s="296">
        <v>2011</v>
      </c>
      <c r="F88" s="296">
        <v>2012</v>
      </c>
      <c r="G88" s="296">
        <v>2013</v>
      </c>
      <c r="H88" s="296">
        <v>2014</v>
      </c>
      <c r="I88" s="296">
        <v>2015</v>
      </c>
      <c r="J88" s="296">
        <v>2016</v>
      </c>
      <c r="K88" s="296">
        <v>2017</v>
      </c>
      <c r="L88" s="296">
        <v>2018</v>
      </c>
      <c r="M88" s="296">
        <v>2019</v>
      </c>
      <c r="N88" s="296">
        <v>2020</v>
      </c>
    </row>
    <row r="89" spans="1:14" ht="12" customHeight="1" thickTop="1">
      <c r="A89" s="242" t="s">
        <v>63</v>
      </c>
      <c r="B89" s="242"/>
      <c r="C89" s="242"/>
      <c r="D89" s="242"/>
      <c r="E89" s="242"/>
      <c r="F89" s="242"/>
      <c r="G89" s="242"/>
      <c r="H89" s="242"/>
      <c r="I89" s="242"/>
      <c r="J89" s="242"/>
      <c r="K89" s="242"/>
      <c r="L89" s="242"/>
      <c r="M89" s="242"/>
      <c r="N89" s="242"/>
    </row>
    <row r="90" spans="1:14" ht="12" customHeight="1">
      <c r="A90" s="36" t="s">
        <v>64</v>
      </c>
      <c r="B90" s="113" t="s">
        <v>13</v>
      </c>
      <c r="C90" s="113" t="s">
        <v>13</v>
      </c>
      <c r="D90" s="113" t="s">
        <v>13</v>
      </c>
      <c r="E90" s="101">
        <f t="shared" ref="E90:N90" si="0">E91+E96</f>
        <v>4552</v>
      </c>
      <c r="F90" s="101">
        <f t="shared" si="0"/>
        <v>4831</v>
      </c>
      <c r="G90" s="101">
        <f t="shared" si="0"/>
        <v>5274</v>
      </c>
      <c r="H90" s="101">
        <f t="shared" si="0"/>
        <v>5646</v>
      </c>
      <c r="I90" s="101">
        <f t="shared" si="0"/>
        <v>6109</v>
      </c>
      <c r="J90" s="101">
        <f t="shared" si="0"/>
        <v>6523</v>
      </c>
      <c r="K90" s="101">
        <f t="shared" si="0"/>
        <v>7031</v>
      </c>
      <c r="L90" s="101">
        <f t="shared" si="0"/>
        <v>7529</v>
      </c>
      <c r="M90" s="101">
        <f t="shared" si="0"/>
        <v>7967</v>
      </c>
      <c r="N90" s="101">
        <f t="shared" si="0"/>
        <v>8247</v>
      </c>
    </row>
    <row r="91" spans="1:14" ht="12" customHeight="1">
      <c r="A91" s="39" t="s">
        <v>65</v>
      </c>
      <c r="B91" s="114" t="s">
        <v>13</v>
      </c>
      <c r="C91" s="114" t="s">
        <v>13</v>
      </c>
      <c r="D91" s="114" t="s">
        <v>13</v>
      </c>
      <c r="E91" s="122">
        <f t="shared" ref="E91:M91" si="1">SUM(E92:E95)</f>
        <v>4112</v>
      </c>
      <c r="F91" s="122">
        <f t="shared" si="1"/>
        <v>4328</v>
      </c>
      <c r="G91" s="122">
        <f t="shared" si="1"/>
        <v>4660</v>
      </c>
      <c r="H91" s="122">
        <f t="shared" si="1"/>
        <v>4960</v>
      </c>
      <c r="I91" s="122">
        <f t="shared" si="1"/>
        <v>5331</v>
      </c>
      <c r="J91" s="122">
        <f t="shared" si="1"/>
        <v>5667</v>
      </c>
      <c r="K91" s="122">
        <f t="shared" si="1"/>
        <v>6078</v>
      </c>
      <c r="L91" s="122">
        <f t="shared" si="1"/>
        <v>6499</v>
      </c>
      <c r="M91" s="122">
        <f t="shared" si="1"/>
        <v>6855</v>
      </c>
      <c r="N91" s="122">
        <f>SUM(N92:N95)</f>
        <v>7075</v>
      </c>
    </row>
    <row r="92" spans="1:14" ht="12" customHeight="1">
      <c r="A92" s="40" t="s">
        <v>66</v>
      </c>
      <c r="B92" s="114" t="s">
        <v>13</v>
      </c>
      <c r="C92" s="114" t="s">
        <v>13</v>
      </c>
      <c r="D92" s="114" t="s">
        <v>13</v>
      </c>
      <c r="E92" s="114" t="s">
        <v>13</v>
      </c>
      <c r="F92" s="114" t="s">
        <v>13</v>
      </c>
      <c r="G92" s="114" t="s">
        <v>13</v>
      </c>
      <c r="H92" s="114" t="s">
        <v>13</v>
      </c>
      <c r="I92" s="114" t="s">
        <v>13</v>
      </c>
      <c r="J92" s="114" t="s">
        <v>13</v>
      </c>
      <c r="K92" s="114" t="s">
        <v>13</v>
      </c>
      <c r="L92" s="114" t="s">
        <v>13</v>
      </c>
      <c r="M92" s="114" t="s">
        <v>13</v>
      </c>
      <c r="N92" s="114" t="s">
        <v>13</v>
      </c>
    </row>
    <row r="93" spans="1:14" ht="12" customHeight="1">
      <c r="A93" s="40" t="s">
        <v>67</v>
      </c>
      <c r="B93" s="114" t="s">
        <v>13</v>
      </c>
      <c r="C93" s="114" t="s">
        <v>13</v>
      </c>
      <c r="D93" s="114" t="s">
        <v>13</v>
      </c>
      <c r="E93" s="114" t="s">
        <v>13</v>
      </c>
      <c r="F93" s="114" t="s">
        <v>13</v>
      </c>
      <c r="G93" s="114" t="s">
        <v>13</v>
      </c>
      <c r="H93" s="114" t="s">
        <v>13</v>
      </c>
      <c r="I93" s="114" t="s">
        <v>13</v>
      </c>
      <c r="J93" s="114" t="s">
        <v>13</v>
      </c>
      <c r="K93" s="114" t="s">
        <v>13</v>
      </c>
      <c r="L93" s="114" t="s">
        <v>13</v>
      </c>
      <c r="M93" s="114" t="s">
        <v>13</v>
      </c>
      <c r="N93" s="114" t="s">
        <v>13</v>
      </c>
    </row>
    <row r="94" spans="1:14" ht="12" customHeight="1">
      <c r="A94" s="40" t="s">
        <v>68</v>
      </c>
      <c r="B94" s="114" t="s">
        <v>13</v>
      </c>
      <c r="C94" s="114" t="s">
        <v>13</v>
      </c>
      <c r="D94" s="114" t="s">
        <v>13</v>
      </c>
      <c r="E94" s="122">
        <v>2999</v>
      </c>
      <c r="F94" s="122">
        <v>3173</v>
      </c>
      <c r="G94" s="57">
        <v>3406</v>
      </c>
      <c r="H94" s="122">
        <v>3630</v>
      </c>
      <c r="I94" s="122">
        <v>3922</v>
      </c>
      <c r="J94" s="122">
        <v>4186</v>
      </c>
      <c r="K94" s="122">
        <f>J94+330</f>
        <v>4516</v>
      </c>
      <c r="L94" s="122">
        <v>4859</v>
      </c>
      <c r="M94" s="122">
        <v>5124</v>
      </c>
      <c r="N94" s="122">
        <v>5219</v>
      </c>
    </row>
    <row r="95" spans="1:14" ht="12" customHeight="1">
      <c r="A95" s="40" t="s">
        <v>69</v>
      </c>
      <c r="B95" s="114" t="s">
        <v>13</v>
      </c>
      <c r="C95" s="114" t="s">
        <v>13</v>
      </c>
      <c r="D95" s="114" t="s">
        <v>13</v>
      </c>
      <c r="E95" s="122">
        <v>1113</v>
      </c>
      <c r="F95" s="122">
        <v>1155</v>
      </c>
      <c r="G95" s="57">
        <v>1254</v>
      </c>
      <c r="H95" s="122">
        <v>1330</v>
      </c>
      <c r="I95" s="122">
        <v>1409</v>
      </c>
      <c r="J95" s="122">
        <v>1481</v>
      </c>
      <c r="K95" s="122">
        <f>J95+81</f>
        <v>1562</v>
      </c>
      <c r="L95" s="122">
        <v>1640</v>
      </c>
      <c r="M95" s="122">
        <v>1731</v>
      </c>
      <c r="N95" s="122">
        <v>1856</v>
      </c>
    </row>
    <row r="96" spans="1:14" ht="12" customHeight="1">
      <c r="A96" s="39" t="s">
        <v>70</v>
      </c>
      <c r="B96" s="114" t="s">
        <v>13</v>
      </c>
      <c r="C96" s="114" t="s">
        <v>13</v>
      </c>
      <c r="D96" s="114" t="s">
        <v>13</v>
      </c>
      <c r="E96" s="122">
        <v>440</v>
      </c>
      <c r="F96" s="122">
        <v>503</v>
      </c>
      <c r="G96" s="57">
        <v>614</v>
      </c>
      <c r="H96" s="122">
        <v>686</v>
      </c>
      <c r="I96" s="122">
        <v>778</v>
      </c>
      <c r="J96" s="122">
        <v>856</v>
      </c>
      <c r="K96" s="122">
        <f>J96+97</f>
        <v>953</v>
      </c>
      <c r="L96" s="122">
        <v>1030</v>
      </c>
      <c r="M96" s="122">
        <v>1112</v>
      </c>
      <c r="N96" s="122">
        <v>1172</v>
      </c>
    </row>
    <row r="97" spans="1:14" ht="12" customHeight="1">
      <c r="A97" s="42" t="s">
        <v>71</v>
      </c>
      <c r="B97" s="114" t="s">
        <v>13</v>
      </c>
      <c r="C97" s="114" t="s">
        <v>13</v>
      </c>
      <c r="D97" s="114" t="s">
        <v>13</v>
      </c>
      <c r="E97" s="102">
        <v>90.333919156414765</v>
      </c>
      <c r="F97" s="102">
        <v>89.588077002690952</v>
      </c>
      <c r="G97" s="102">
        <v>88.357982555934782</v>
      </c>
      <c r="H97" s="102">
        <v>87.849805171803041</v>
      </c>
      <c r="I97" s="102">
        <v>87.264691438860694</v>
      </c>
      <c r="J97" s="102">
        <v>86.877203740610156</v>
      </c>
      <c r="K97" s="102">
        <v>86.445740292988191</v>
      </c>
      <c r="L97" s="102">
        <v>86.319564351175458</v>
      </c>
      <c r="M97" s="102">
        <v>86.04242500313795</v>
      </c>
      <c r="N97" s="102">
        <v>85.788771674548329</v>
      </c>
    </row>
    <row r="98" spans="1:14" ht="12" customHeight="1">
      <c r="A98" s="43" t="s">
        <v>72</v>
      </c>
      <c r="B98" s="116" t="s">
        <v>13</v>
      </c>
      <c r="C98" s="116" t="s">
        <v>13</v>
      </c>
      <c r="D98" s="116" t="s">
        <v>13</v>
      </c>
      <c r="E98" s="116" t="s">
        <v>13</v>
      </c>
      <c r="F98" s="116">
        <f>100*(F91-E91)/E91</f>
        <v>5.2529182879377432</v>
      </c>
      <c r="G98" s="116">
        <f t="shared" ref="G98:N98" si="2">100*(G91-F91)/F91</f>
        <v>7.6709796672828094</v>
      </c>
      <c r="H98" s="116">
        <f t="shared" si="2"/>
        <v>6.437768240343348</v>
      </c>
      <c r="I98" s="116">
        <f t="shared" si="2"/>
        <v>7.479838709677419</v>
      </c>
      <c r="J98" s="116">
        <f t="shared" si="2"/>
        <v>6.3027574563871696</v>
      </c>
      <c r="K98" s="116">
        <f t="shared" si="2"/>
        <v>7.2525145579671788</v>
      </c>
      <c r="L98" s="116">
        <f t="shared" si="2"/>
        <v>6.9266205988812111</v>
      </c>
      <c r="M98" s="116">
        <f t="shared" si="2"/>
        <v>5.4777658101246347</v>
      </c>
      <c r="N98" s="116">
        <f t="shared" si="2"/>
        <v>3.2093362509117433</v>
      </c>
    </row>
    <row r="99" spans="1:14" ht="12" customHeight="1">
      <c r="A99" s="46" t="s">
        <v>73</v>
      </c>
      <c r="B99" s="46"/>
      <c r="C99" s="46"/>
      <c r="D99" s="46"/>
      <c r="E99" s="47"/>
      <c r="F99" s="46"/>
      <c r="G99" s="46"/>
      <c r="H99" s="46"/>
      <c r="I99" s="46"/>
      <c r="J99" s="46"/>
      <c r="K99" s="46"/>
      <c r="L99" s="46"/>
      <c r="M99" s="46"/>
      <c r="N99" s="46"/>
    </row>
    <row r="100" spans="1:14" ht="12" customHeight="1">
      <c r="A100" s="48" t="s">
        <v>74</v>
      </c>
      <c r="B100" s="114" t="s">
        <v>13</v>
      </c>
      <c r="C100" s="114" t="s">
        <v>13</v>
      </c>
      <c r="D100" s="114" t="s">
        <v>13</v>
      </c>
      <c r="E100" s="123">
        <v>4.5719844357976651</v>
      </c>
      <c r="F100" s="114" t="s">
        <v>13</v>
      </c>
      <c r="G100" s="114" t="s">
        <v>13</v>
      </c>
      <c r="H100" s="114" t="s">
        <v>13</v>
      </c>
      <c r="I100" s="114" t="s">
        <v>13</v>
      </c>
      <c r="J100" s="114" t="s">
        <v>13</v>
      </c>
      <c r="K100" s="114" t="s">
        <v>13</v>
      </c>
      <c r="L100" s="114" t="s">
        <v>13</v>
      </c>
      <c r="M100" s="114" t="s">
        <v>13</v>
      </c>
      <c r="N100" s="114" t="s">
        <v>13</v>
      </c>
    </row>
    <row r="101" spans="1:14" ht="12" customHeight="1">
      <c r="A101" s="51" t="s">
        <v>75</v>
      </c>
      <c r="B101" s="114" t="s">
        <v>13</v>
      </c>
      <c r="C101" s="114" t="s">
        <v>13</v>
      </c>
      <c r="D101" s="114" t="s">
        <v>13</v>
      </c>
      <c r="E101" s="124">
        <v>47.592412451361866</v>
      </c>
      <c r="F101" s="114" t="s">
        <v>13</v>
      </c>
      <c r="G101" s="114" t="s">
        <v>13</v>
      </c>
      <c r="H101" s="114" t="s">
        <v>13</v>
      </c>
      <c r="I101" s="114" t="s">
        <v>13</v>
      </c>
      <c r="J101" s="114" t="s">
        <v>13</v>
      </c>
      <c r="K101" s="114" t="s">
        <v>13</v>
      </c>
      <c r="L101" s="114" t="s">
        <v>13</v>
      </c>
      <c r="M101" s="114" t="s">
        <v>13</v>
      </c>
      <c r="N101" s="114" t="s">
        <v>13</v>
      </c>
    </row>
    <row r="102" spans="1:14" ht="12" customHeight="1">
      <c r="A102" s="51" t="s">
        <v>76</v>
      </c>
      <c r="B102" s="114" t="s">
        <v>13</v>
      </c>
      <c r="C102" s="114" t="s">
        <v>13</v>
      </c>
      <c r="D102" s="114" t="s">
        <v>13</v>
      </c>
      <c r="E102" s="124">
        <v>0.72957198443579763</v>
      </c>
      <c r="F102" s="114" t="s">
        <v>13</v>
      </c>
      <c r="G102" s="114" t="s">
        <v>13</v>
      </c>
      <c r="H102" s="114" t="s">
        <v>13</v>
      </c>
      <c r="I102" s="114" t="s">
        <v>13</v>
      </c>
      <c r="J102" s="114" t="s">
        <v>13</v>
      </c>
      <c r="K102" s="114" t="s">
        <v>13</v>
      </c>
      <c r="L102" s="114" t="s">
        <v>13</v>
      </c>
      <c r="M102" s="114" t="s">
        <v>13</v>
      </c>
      <c r="N102" s="114" t="s">
        <v>13</v>
      </c>
    </row>
    <row r="103" spans="1:14" ht="12" customHeight="1">
      <c r="A103" s="51" t="s">
        <v>77</v>
      </c>
      <c r="B103" s="114" t="s">
        <v>13</v>
      </c>
      <c r="C103" s="114" t="s">
        <v>13</v>
      </c>
      <c r="D103" s="114" t="s">
        <v>13</v>
      </c>
      <c r="E103" s="124">
        <v>0.4377431906614786</v>
      </c>
      <c r="F103" s="114" t="s">
        <v>13</v>
      </c>
      <c r="G103" s="114" t="s">
        <v>13</v>
      </c>
      <c r="H103" s="114" t="s">
        <v>13</v>
      </c>
      <c r="I103" s="114" t="s">
        <v>13</v>
      </c>
      <c r="J103" s="114" t="s">
        <v>13</v>
      </c>
      <c r="K103" s="114" t="s">
        <v>13</v>
      </c>
      <c r="L103" s="114" t="s">
        <v>13</v>
      </c>
      <c r="M103" s="114" t="s">
        <v>13</v>
      </c>
      <c r="N103" s="114" t="s">
        <v>13</v>
      </c>
    </row>
    <row r="104" spans="1:14" ht="12" customHeight="1">
      <c r="A104" s="51" t="s">
        <v>78</v>
      </c>
      <c r="B104" s="114" t="s">
        <v>13</v>
      </c>
      <c r="C104" s="114" t="s">
        <v>13</v>
      </c>
      <c r="D104" s="114" t="s">
        <v>13</v>
      </c>
      <c r="E104" s="124">
        <v>0.75389105058365757</v>
      </c>
      <c r="F104" s="114" t="s">
        <v>13</v>
      </c>
      <c r="G104" s="114" t="s">
        <v>13</v>
      </c>
      <c r="H104" s="114" t="s">
        <v>13</v>
      </c>
      <c r="I104" s="114" t="s">
        <v>13</v>
      </c>
      <c r="J104" s="114" t="s">
        <v>13</v>
      </c>
      <c r="K104" s="114" t="s">
        <v>13</v>
      </c>
      <c r="L104" s="114" t="s">
        <v>13</v>
      </c>
      <c r="M104" s="114" t="s">
        <v>13</v>
      </c>
      <c r="N104" s="114" t="s">
        <v>13</v>
      </c>
    </row>
    <row r="105" spans="1:14" s="50" customFormat="1" ht="12" customHeight="1">
      <c r="A105" s="51" t="s">
        <v>79</v>
      </c>
      <c r="B105" s="114" t="s">
        <v>13</v>
      </c>
      <c r="C105" s="114" t="s">
        <v>13</v>
      </c>
      <c r="D105" s="114" t="s">
        <v>13</v>
      </c>
      <c r="E105" s="114" t="s">
        <v>13</v>
      </c>
      <c r="F105" s="114" t="s">
        <v>13</v>
      </c>
      <c r="G105" s="114" t="s">
        <v>13</v>
      </c>
      <c r="H105" s="114" t="s">
        <v>13</v>
      </c>
      <c r="I105" s="114" t="s">
        <v>13</v>
      </c>
      <c r="J105" s="114" t="s">
        <v>13</v>
      </c>
      <c r="K105" s="114" t="s">
        <v>13</v>
      </c>
      <c r="L105" s="114" t="s">
        <v>13</v>
      </c>
      <c r="M105" s="114" t="s">
        <v>13</v>
      </c>
      <c r="N105" s="114" t="s">
        <v>13</v>
      </c>
    </row>
    <row r="106" spans="1:14" ht="12" customHeight="1">
      <c r="A106" s="69" t="s">
        <v>80</v>
      </c>
      <c r="B106" s="114" t="s">
        <v>13</v>
      </c>
      <c r="C106" s="114" t="s">
        <v>13</v>
      </c>
      <c r="D106" s="114" t="s">
        <v>13</v>
      </c>
      <c r="E106" s="125">
        <v>17.631322957198446</v>
      </c>
      <c r="F106" s="114" t="s">
        <v>13</v>
      </c>
      <c r="G106" s="114" t="s">
        <v>13</v>
      </c>
      <c r="H106" s="114" t="s">
        <v>13</v>
      </c>
      <c r="I106" s="114" t="s">
        <v>13</v>
      </c>
      <c r="J106" s="114" t="s">
        <v>13</v>
      </c>
      <c r="K106" s="114" t="s">
        <v>13</v>
      </c>
      <c r="L106" s="114" t="s">
        <v>13</v>
      </c>
      <c r="M106" s="114" t="s">
        <v>13</v>
      </c>
      <c r="N106" s="114" t="s">
        <v>13</v>
      </c>
    </row>
    <row r="107" spans="1:14" ht="12" customHeight="1">
      <c r="A107" s="53" t="s">
        <v>81</v>
      </c>
      <c r="B107" s="114" t="s">
        <v>13</v>
      </c>
      <c r="C107" s="114" t="s">
        <v>13</v>
      </c>
      <c r="D107" s="114" t="s">
        <v>13</v>
      </c>
      <c r="E107" s="126">
        <v>28.283073929961088</v>
      </c>
      <c r="F107" s="114" t="s">
        <v>13</v>
      </c>
      <c r="G107" s="114" t="s">
        <v>13</v>
      </c>
      <c r="H107" s="114" t="s">
        <v>13</v>
      </c>
      <c r="I107" s="114" t="s">
        <v>13</v>
      </c>
      <c r="J107" s="114" t="s">
        <v>13</v>
      </c>
      <c r="K107" s="114" t="s">
        <v>13</v>
      </c>
      <c r="L107" s="114" t="s">
        <v>13</v>
      </c>
      <c r="M107" s="114" t="s">
        <v>13</v>
      </c>
      <c r="N107" s="114" t="s">
        <v>13</v>
      </c>
    </row>
    <row r="108" spans="1:14" s="17" customFormat="1" ht="12" customHeight="1">
      <c r="A108" s="244" t="s">
        <v>84</v>
      </c>
      <c r="B108" s="244"/>
      <c r="C108" s="244"/>
      <c r="D108" s="244"/>
      <c r="E108" s="244"/>
      <c r="F108" s="244"/>
      <c r="G108" s="244"/>
      <c r="H108" s="244"/>
      <c r="I108" s="244"/>
      <c r="J108" s="244"/>
      <c r="K108" s="244"/>
      <c r="L108" s="244"/>
      <c r="M108" s="244"/>
      <c r="N108" s="244"/>
    </row>
    <row r="109" spans="1:14" s="17" customFormat="1" ht="12" customHeight="1">
      <c r="A109" s="56" t="s">
        <v>85</v>
      </c>
      <c r="B109" s="114" t="s">
        <v>13</v>
      </c>
      <c r="C109" s="114" t="s">
        <v>13</v>
      </c>
      <c r="D109" s="114" t="s">
        <v>13</v>
      </c>
      <c r="E109" s="114" t="s">
        <v>13</v>
      </c>
      <c r="F109" s="114" t="s">
        <v>13</v>
      </c>
      <c r="G109" s="114" t="s">
        <v>13</v>
      </c>
      <c r="H109" s="114" t="s">
        <v>13</v>
      </c>
      <c r="I109" s="114" t="s">
        <v>13</v>
      </c>
      <c r="J109" s="114" t="s">
        <v>13</v>
      </c>
      <c r="K109" s="114" t="s">
        <v>13</v>
      </c>
      <c r="L109" s="114" t="s">
        <v>13</v>
      </c>
      <c r="M109" s="114" t="s">
        <v>13</v>
      </c>
      <c r="N109" s="127">
        <f>N110+N115</f>
        <v>616502</v>
      </c>
    </row>
    <row r="110" spans="1:14" s="17" customFormat="1" ht="12" customHeight="1">
      <c r="A110" s="39" t="s">
        <v>86</v>
      </c>
      <c r="B110" s="114" t="s">
        <v>13</v>
      </c>
      <c r="C110" s="114" t="s">
        <v>13</v>
      </c>
      <c r="D110" s="114" t="s">
        <v>13</v>
      </c>
      <c r="E110" s="114" t="s">
        <v>13</v>
      </c>
      <c r="F110" s="114" t="s">
        <v>13</v>
      </c>
      <c r="G110" s="114" t="s">
        <v>13</v>
      </c>
      <c r="H110" s="114" t="s">
        <v>13</v>
      </c>
      <c r="I110" s="114" t="s">
        <v>13</v>
      </c>
      <c r="J110" s="114" t="s">
        <v>13</v>
      </c>
      <c r="K110" s="114" t="s">
        <v>13</v>
      </c>
      <c r="L110" s="114" t="s">
        <v>13</v>
      </c>
      <c r="M110" s="114" t="s">
        <v>13</v>
      </c>
      <c r="N110" s="57">
        <f>SUM(N111:N114)</f>
        <v>453195</v>
      </c>
    </row>
    <row r="111" spans="1:14" s="37" customFormat="1" ht="12" customHeight="1">
      <c r="A111" s="40" t="s">
        <v>66</v>
      </c>
      <c r="B111" s="114" t="s">
        <v>13</v>
      </c>
      <c r="C111" s="114" t="s">
        <v>13</v>
      </c>
      <c r="D111" s="114" t="s">
        <v>13</v>
      </c>
      <c r="E111" s="114" t="s">
        <v>13</v>
      </c>
      <c r="F111" s="114" t="s">
        <v>13</v>
      </c>
      <c r="G111" s="114" t="s">
        <v>13</v>
      </c>
      <c r="H111" s="114" t="s">
        <v>13</v>
      </c>
      <c r="I111" s="114" t="s">
        <v>13</v>
      </c>
      <c r="J111" s="114" t="s">
        <v>13</v>
      </c>
      <c r="K111" s="114" t="s">
        <v>13</v>
      </c>
      <c r="L111" s="114" t="s">
        <v>13</v>
      </c>
      <c r="M111" s="114" t="s">
        <v>13</v>
      </c>
      <c r="N111" s="114" t="s">
        <v>13</v>
      </c>
    </row>
    <row r="112" spans="1:14" s="17" customFormat="1" ht="12" customHeight="1">
      <c r="A112" s="39" t="s">
        <v>87</v>
      </c>
      <c r="B112" s="114" t="s">
        <v>13</v>
      </c>
      <c r="C112" s="114" t="s">
        <v>13</v>
      </c>
      <c r="D112" s="114" t="s">
        <v>13</v>
      </c>
      <c r="E112" s="114" t="s">
        <v>13</v>
      </c>
      <c r="F112" s="114" t="s">
        <v>13</v>
      </c>
      <c r="G112" s="114" t="s">
        <v>13</v>
      </c>
      <c r="H112" s="114" t="s">
        <v>13</v>
      </c>
      <c r="I112" s="114" t="s">
        <v>13</v>
      </c>
      <c r="J112" s="114" t="s">
        <v>13</v>
      </c>
      <c r="K112" s="114" t="s">
        <v>13</v>
      </c>
      <c r="L112" s="114" t="s">
        <v>13</v>
      </c>
      <c r="M112" s="114" t="s">
        <v>13</v>
      </c>
      <c r="N112" s="114" t="s">
        <v>13</v>
      </c>
    </row>
    <row r="113" spans="1:20" s="17" customFormat="1" ht="12" customHeight="1">
      <c r="A113" s="39" t="s">
        <v>88</v>
      </c>
      <c r="B113" s="114" t="s">
        <v>13</v>
      </c>
      <c r="C113" s="114" t="s">
        <v>13</v>
      </c>
      <c r="D113" s="114" t="s">
        <v>13</v>
      </c>
      <c r="E113" s="114" t="s">
        <v>13</v>
      </c>
      <c r="F113" s="114" t="s">
        <v>13</v>
      </c>
      <c r="G113" s="114" t="s">
        <v>13</v>
      </c>
      <c r="H113" s="114" t="s">
        <v>13</v>
      </c>
      <c r="I113" s="114" t="s">
        <v>13</v>
      </c>
      <c r="J113" s="114" t="s">
        <v>13</v>
      </c>
      <c r="K113" s="114" t="s">
        <v>13</v>
      </c>
      <c r="L113" s="114" t="s">
        <v>13</v>
      </c>
      <c r="M113" s="114" t="s">
        <v>13</v>
      </c>
      <c r="N113" s="57">
        <v>285713</v>
      </c>
    </row>
    <row r="114" spans="1:20" s="17" customFormat="1" ht="12" customHeight="1">
      <c r="A114" s="39" t="s">
        <v>89</v>
      </c>
      <c r="B114" s="114" t="s">
        <v>13</v>
      </c>
      <c r="C114" s="114" t="s">
        <v>13</v>
      </c>
      <c r="D114" s="114" t="s">
        <v>13</v>
      </c>
      <c r="E114" s="114" t="s">
        <v>13</v>
      </c>
      <c r="F114" s="114" t="s">
        <v>13</v>
      </c>
      <c r="G114" s="114" t="s">
        <v>13</v>
      </c>
      <c r="H114" s="114" t="s">
        <v>13</v>
      </c>
      <c r="I114" s="114" t="s">
        <v>13</v>
      </c>
      <c r="J114" s="114" t="s">
        <v>13</v>
      </c>
      <c r="K114" s="114" t="s">
        <v>13</v>
      </c>
      <c r="L114" s="114" t="s">
        <v>13</v>
      </c>
      <c r="M114" s="114" t="s">
        <v>13</v>
      </c>
      <c r="N114" s="57">
        <v>167482</v>
      </c>
    </row>
    <row r="115" spans="1:20" s="17" customFormat="1" ht="12" customHeight="1">
      <c r="A115" s="58" t="s">
        <v>90</v>
      </c>
      <c r="B115" s="114" t="s">
        <v>13</v>
      </c>
      <c r="C115" s="114" t="s">
        <v>13</v>
      </c>
      <c r="D115" s="114" t="s">
        <v>13</v>
      </c>
      <c r="E115" s="114" t="s">
        <v>13</v>
      </c>
      <c r="F115" s="114" t="s">
        <v>13</v>
      </c>
      <c r="G115" s="114" t="s">
        <v>13</v>
      </c>
      <c r="H115" s="114" t="s">
        <v>13</v>
      </c>
      <c r="I115" s="114" t="s">
        <v>13</v>
      </c>
      <c r="J115" s="114" t="s">
        <v>13</v>
      </c>
      <c r="K115" s="114" t="s">
        <v>13</v>
      </c>
      <c r="L115" s="114" t="s">
        <v>13</v>
      </c>
      <c r="M115" s="114" t="s">
        <v>13</v>
      </c>
      <c r="N115" s="57">
        <v>163307</v>
      </c>
    </row>
    <row r="116" spans="1:20" s="17" customFormat="1" ht="12" customHeight="1">
      <c r="A116" s="59" t="s">
        <v>113</v>
      </c>
      <c r="B116" s="114" t="s">
        <v>13</v>
      </c>
      <c r="C116" s="114" t="s">
        <v>13</v>
      </c>
      <c r="D116" s="114" t="s">
        <v>13</v>
      </c>
      <c r="E116" s="114" t="s">
        <v>13</v>
      </c>
      <c r="F116" s="114" t="s">
        <v>13</v>
      </c>
      <c r="G116" s="114" t="s">
        <v>13</v>
      </c>
      <c r="H116" s="114" t="s">
        <v>13</v>
      </c>
      <c r="I116" s="114" t="s">
        <v>13</v>
      </c>
      <c r="J116" s="114" t="s">
        <v>13</v>
      </c>
      <c r="K116" s="114" t="s">
        <v>13</v>
      </c>
      <c r="L116" s="114" t="s">
        <v>13</v>
      </c>
      <c r="M116" s="114" t="s">
        <v>13</v>
      </c>
      <c r="N116" s="114">
        <f>100*N110/N109</f>
        <v>73.510710427541198</v>
      </c>
    </row>
    <row r="117" spans="1:20" s="17" customFormat="1" ht="12" customHeight="1">
      <c r="A117" s="59" t="s">
        <v>91</v>
      </c>
      <c r="B117" s="114" t="s">
        <v>13</v>
      </c>
      <c r="C117" s="114" t="s">
        <v>13</v>
      </c>
      <c r="D117" s="114" t="s">
        <v>13</v>
      </c>
      <c r="E117" s="114" t="s">
        <v>13</v>
      </c>
      <c r="F117" s="114" t="s">
        <v>13</v>
      </c>
      <c r="G117" s="114" t="s">
        <v>13</v>
      </c>
      <c r="H117" s="114" t="s">
        <v>13</v>
      </c>
      <c r="I117" s="114" t="s">
        <v>13</v>
      </c>
      <c r="J117" s="114" t="s">
        <v>13</v>
      </c>
      <c r="K117" s="114" t="s">
        <v>13</v>
      </c>
      <c r="L117" s="114" t="s">
        <v>13</v>
      </c>
      <c r="M117" s="114" t="s">
        <v>13</v>
      </c>
      <c r="N117" s="114" t="s">
        <v>13</v>
      </c>
    </row>
    <row r="118" spans="1:20" s="17" customFormat="1" ht="12" customHeight="1">
      <c r="A118" s="60" t="s">
        <v>92</v>
      </c>
      <c r="B118" s="116" t="s">
        <v>13</v>
      </c>
      <c r="C118" s="116" t="s">
        <v>13</v>
      </c>
      <c r="D118" s="116" t="s">
        <v>13</v>
      </c>
      <c r="E118" s="116" t="s">
        <v>13</v>
      </c>
      <c r="F118" s="116" t="s">
        <v>13</v>
      </c>
      <c r="G118" s="116" t="s">
        <v>13</v>
      </c>
      <c r="H118" s="116" t="s">
        <v>13</v>
      </c>
      <c r="I118" s="116" t="s">
        <v>13</v>
      </c>
      <c r="J118" s="116" t="s">
        <v>13</v>
      </c>
      <c r="K118" s="116" t="s">
        <v>13</v>
      </c>
      <c r="L118" s="116" t="s">
        <v>13</v>
      </c>
      <c r="M118" s="116" t="s">
        <v>13</v>
      </c>
      <c r="N118" s="116" t="s">
        <v>13</v>
      </c>
    </row>
    <row r="119" spans="1:20" s="17" customFormat="1" ht="12" customHeight="1">
      <c r="A119" s="189" t="s">
        <v>365</v>
      </c>
      <c r="B119" s="184"/>
      <c r="C119" s="184"/>
      <c r="D119" s="184"/>
      <c r="E119" s="184"/>
      <c r="F119" s="184"/>
      <c r="G119" s="184"/>
      <c r="H119" s="184"/>
      <c r="I119" s="184"/>
      <c r="J119" s="184"/>
      <c r="K119" s="184"/>
      <c r="L119" s="184"/>
      <c r="M119" s="184"/>
      <c r="N119" s="184"/>
    </row>
    <row r="120" spans="1:20" ht="12" customHeight="1">
      <c r="A120" s="20" t="s">
        <v>349</v>
      </c>
      <c r="B120" s="20"/>
      <c r="C120" s="20"/>
      <c r="D120" s="20"/>
      <c r="E120" s="20"/>
      <c r="F120" s="20"/>
      <c r="G120" s="20"/>
      <c r="H120" s="20"/>
      <c r="I120" s="20"/>
      <c r="J120" s="20"/>
      <c r="K120" s="20"/>
      <c r="L120" s="20"/>
      <c r="M120" s="20"/>
      <c r="N120" s="20"/>
    </row>
    <row r="121" spans="1:20" ht="33.75" customHeight="1">
      <c r="A121" s="345" t="s">
        <v>366</v>
      </c>
      <c r="B121" s="345"/>
      <c r="C121" s="345"/>
      <c r="D121" s="345"/>
      <c r="E121" s="345"/>
      <c r="F121" s="345"/>
      <c r="G121" s="345"/>
      <c r="H121" s="345"/>
      <c r="I121" s="345"/>
      <c r="J121" s="345"/>
      <c r="K121" s="345"/>
      <c r="L121" s="345"/>
      <c r="M121" s="345"/>
      <c r="N121" s="345"/>
    </row>
    <row r="122" spans="1:20" s="17" customFormat="1" ht="12" customHeight="1">
      <c r="A122" s="28" t="s">
        <v>397</v>
      </c>
      <c r="B122" s="28"/>
      <c r="C122" s="28"/>
      <c r="D122" s="28"/>
      <c r="E122" s="28"/>
      <c r="F122" s="28"/>
      <c r="G122" s="28"/>
      <c r="H122" s="28"/>
      <c r="I122" s="28"/>
      <c r="J122" s="28"/>
      <c r="K122" s="28"/>
      <c r="L122" s="28"/>
      <c r="M122" s="28"/>
      <c r="N122" s="28"/>
    </row>
    <row r="123" spans="1:20" ht="12" customHeight="1">
      <c r="A123" s="20"/>
      <c r="B123" s="20"/>
      <c r="C123" s="20"/>
      <c r="D123" s="20"/>
      <c r="E123" s="20"/>
      <c r="F123" s="20"/>
      <c r="G123" s="20"/>
      <c r="H123" s="20"/>
      <c r="I123" s="20"/>
      <c r="J123" s="20"/>
      <c r="K123" s="20"/>
      <c r="L123" s="20"/>
      <c r="M123" s="20"/>
      <c r="N123" s="20"/>
    </row>
    <row r="124" spans="1:20" ht="12" customHeight="1">
      <c r="A124" s="220" t="s">
        <v>350</v>
      </c>
      <c r="B124" s="20"/>
      <c r="C124" s="20"/>
      <c r="D124" s="20"/>
      <c r="E124" s="20"/>
      <c r="F124" s="20"/>
      <c r="G124" s="20"/>
      <c r="H124" s="28"/>
      <c r="I124" s="20"/>
      <c r="J124" s="20"/>
      <c r="K124" s="20"/>
      <c r="L124" s="20"/>
      <c r="M124" s="20"/>
      <c r="N124" s="20"/>
    </row>
    <row r="125" spans="1:20" ht="12" customHeight="1">
      <c r="A125" s="346" t="s">
        <v>114</v>
      </c>
      <c r="B125" s="348" t="s">
        <v>115</v>
      </c>
      <c r="C125" s="348"/>
      <c r="D125" s="348"/>
      <c r="E125" s="348"/>
      <c r="F125" s="349"/>
      <c r="G125" s="350" t="s">
        <v>116</v>
      </c>
      <c r="H125" s="348"/>
      <c r="I125" s="348"/>
      <c r="J125" s="348"/>
      <c r="K125" s="348"/>
      <c r="L125" s="20"/>
      <c r="M125" s="20"/>
      <c r="N125" s="20"/>
    </row>
    <row r="126" spans="1:20" ht="12" customHeight="1" thickBot="1">
      <c r="A126" s="347"/>
      <c r="B126" s="297" t="s">
        <v>9</v>
      </c>
      <c r="C126" s="297" t="s">
        <v>10</v>
      </c>
      <c r="D126" s="297" t="s">
        <v>117</v>
      </c>
      <c r="E126" s="297" t="s">
        <v>118</v>
      </c>
      <c r="F126" s="297" t="s">
        <v>119</v>
      </c>
      <c r="G126" s="298" t="s">
        <v>9</v>
      </c>
      <c r="H126" s="297" t="s">
        <v>10</v>
      </c>
      <c r="I126" s="297" t="s">
        <v>117</v>
      </c>
      <c r="J126" s="297" t="s">
        <v>118</v>
      </c>
      <c r="K126" s="297" t="s">
        <v>119</v>
      </c>
      <c r="L126" s="20"/>
      <c r="M126" s="20"/>
      <c r="N126" s="20"/>
    </row>
    <row r="127" spans="1:20" ht="12" customHeight="1" thickTop="1">
      <c r="A127" s="131" t="s">
        <v>120</v>
      </c>
      <c r="B127" s="132">
        <v>240</v>
      </c>
      <c r="C127" s="132">
        <v>336</v>
      </c>
      <c r="D127" s="132">
        <v>576</v>
      </c>
      <c r="E127" s="132">
        <v>200</v>
      </c>
      <c r="F127" s="132">
        <v>776</v>
      </c>
      <c r="G127" s="133">
        <v>4.5985821038513128</v>
      </c>
      <c r="H127" s="134">
        <v>18.103448275862068</v>
      </c>
      <c r="I127" s="134">
        <v>8.1413427561837448</v>
      </c>
      <c r="J127" s="134">
        <v>17.064846416382252</v>
      </c>
      <c r="K127" s="134">
        <v>9.4094822359645924</v>
      </c>
      <c r="L127" s="20"/>
      <c r="M127" s="20"/>
      <c r="N127" s="20"/>
      <c r="Q127" s="70"/>
      <c r="R127" s="70"/>
      <c r="S127" s="70"/>
      <c r="T127" s="70"/>
    </row>
    <row r="128" spans="1:20" ht="12" customHeight="1">
      <c r="A128" s="135" t="s">
        <v>121</v>
      </c>
      <c r="B128" s="136">
        <v>184</v>
      </c>
      <c r="C128" s="136">
        <v>231</v>
      </c>
      <c r="D128" s="136">
        <v>415</v>
      </c>
      <c r="E128" s="136">
        <v>136</v>
      </c>
      <c r="F128" s="136">
        <v>551</v>
      </c>
      <c r="G128" s="137">
        <v>3.5255796129526731</v>
      </c>
      <c r="H128" s="138">
        <v>12.446120689655173</v>
      </c>
      <c r="I128" s="138">
        <v>5.8657243816254416</v>
      </c>
      <c r="J128" s="138">
        <v>11.604095563139932</v>
      </c>
      <c r="K128" s="138">
        <v>6.6812174123923844</v>
      </c>
      <c r="L128" s="20"/>
      <c r="M128" s="20"/>
      <c r="N128" s="20"/>
      <c r="Q128" s="70"/>
      <c r="R128" s="70"/>
      <c r="S128" s="70"/>
      <c r="T128" s="70"/>
    </row>
    <row r="129" spans="1:20" ht="12" customHeight="1">
      <c r="A129" s="135" t="s">
        <v>122</v>
      </c>
      <c r="B129" s="136">
        <v>4155</v>
      </c>
      <c r="C129" s="136">
        <v>916</v>
      </c>
      <c r="D129" s="136">
        <v>5071</v>
      </c>
      <c r="E129" s="136">
        <v>464</v>
      </c>
      <c r="F129" s="136">
        <v>5535</v>
      </c>
      <c r="G129" s="137">
        <v>79.612952672925857</v>
      </c>
      <c r="H129" s="138">
        <v>49.353448275862064</v>
      </c>
      <c r="I129" s="138">
        <v>71.674911660777383</v>
      </c>
      <c r="J129" s="138">
        <v>39.590443686006829</v>
      </c>
      <c r="K129" s="138">
        <v>67.115314659876319</v>
      </c>
      <c r="L129" s="20"/>
      <c r="M129" s="20"/>
      <c r="N129" s="20"/>
      <c r="Q129" s="70"/>
      <c r="R129" s="70"/>
      <c r="S129" s="70"/>
      <c r="T129" s="70"/>
    </row>
    <row r="130" spans="1:20" ht="12" customHeight="1">
      <c r="A130" s="135" t="s">
        <v>123</v>
      </c>
      <c r="B130" s="136">
        <v>388</v>
      </c>
      <c r="C130" s="136">
        <v>116</v>
      </c>
      <c r="D130" s="136">
        <v>504</v>
      </c>
      <c r="E130" s="136">
        <v>175</v>
      </c>
      <c r="F130" s="136">
        <v>679</v>
      </c>
      <c r="G130" s="137">
        <v>7.4343744012262887</v>
      </c>
      <c r="H130" s="138">
        <v>6.25</v>
      </c>
      <c r="I130" s="138">
        <v>7.1236749116607774</v>
      </c>
      <c r="J130" s="138">
        <v>14.931740614334471</v>
      </c>
      <c r="K130" s="138">
        <v>8.2332969564690188</v>
      </c>
      <c r="L130" s="20"/>
      <c r="M130" s="20"/>
      <c r="N130" s="20"/>
      <c r="Q130" s="70"/>
      <c r="R130" s="70"/>
      <c r="S130" s="70"/>
      <c r="T130" s="70"/>
    </row>
    <row r="131" spans="1:20" ht="12" customHeight="1">
      <c r="A131" s="135" t="s">
        <v>124</v>
      </c>
      <c r="B131" s="136">
        <v>167</v>
      </c>
      <c r="C131" s="136">
        <v>226</v>
      </c>
      <c r="D131" s="136">
        <v>393</v>
      </c>
      <c r="E131" s="136">
        <v>158</v>
      </c>
      <c r="F131" s="136">
        <v>551</v>
      </c>
      <c r="G131" s="137">
        <v>3.1998467139298716</v>
      </c>
      <c r="H131" s="138">
        <v>12.176724137931034</v>
      </c>
      <c r="I131" s="138">
        <v>5.5547703180212018</v>
      </c>
      <c r="J131" s="138">
        <v>13.481228668941981</v>
      </c>
      <c r="K131" s="138">
        <v>6.6812174123923844</v>
      </c>
      <c r="L131" s="20"/>
      <c r="M131" s="20"/>
      <c r="N131" s="20"/>
      <c r="Q131" s="70"/>
      <c r="R131" s="70"/>
      <c r="S131" s="70"/>
      <c r="T131" s="70"/>
    </row>
    <row r="132" spans="1:20" ht="12" customHeight="1">
      <c r="A132" s="135" t="s">
        <v>125</v>
      </c>
      <c r="B132" s="136">
        <v>19</v>
      </c>
      <c r="C132" s="136">
        <v>4</v>
      </c>
      <c r="D132" s="136">
        <v>23</v>
      </c>
      <c r="E132" s="136">
        <v>17</v>
      </c>
      <c r="F132" s="136">
        <v>40</v>
      </c>
      <c r="G132" s="137">
        <v>0.36405441655489562</v>
      </c>
      <c r="H132" s="138">
        <v>0.21551724137931033</v>
      </c>
      <c r="I132" s="138">
        <v>0.32508833922261482</v>
      </c>
      <c r="J132" s="138">
        <v>1.4505119453924915</v>
      </c>
      <c r="K132" s="138">
        <v>0.48502485752394808</v>
      </c>
      <c r="L132" s="20"/>
      <c r="M132" s="20"/>
      <c r="N132" s="20"/>
      <c r="Q132" s="70"/>
      <c r="R132" s="70"/>
      <c r="S132" s="70"/>
      <c r="T132" s="70"/>
    </row>
    <row r="133" spans="1:20" ht="12" customHeight="1">
      <c r="A133" s="139" t="s">
        <v>126</v>
      </c>
      <c r="B133" s="140">
        <v>66</v>
      </c>
      <c r="C133" s="140">
        <v>27</v>
      </c>
      <c r="D133" s="141">
        <v>93</v>
      </c>
      <c r="E133" s="140">
        <v>22</v>
      </c>
      <c r="F133" s="140">
        <v>115</v>
      </c>
      <c r="G133" s="142">
        <v>1.264610078559111</v>
      </c>
      <c r="H133" s="143">
        <v>1.4547413793103448</v>
      </c>
      <c r="I133" s="143">
        <v>1.3144876325088339</v>
      </c>
      <c r="J133" s="143">
        <v>1.877133105802048</v>
      </c>
      <c r="K133" s="143">
        <v>1.3944464653813509</v>
      </c>
      <c r="L133" s="20"/>
      <c r="M133" s="20"/>
      <c r="N133" s="20"/>
      <c r="Q133" s="70"/>
      <c r="R133" s="70"/>
      <c r="S133" s="70"/>
      <c r="T133" s="70"/>
    </row>
    <row r="134" spans="1:20" ht="12" customHeight="1">
      <c r="A134" s="144" t="s">
        <v>119</v>
      </c>
      <c r="B134" s="145">
        <v>5219</v>
      </c>
      <c r="C134" s="145">
        <v>1856</v>
      </c>
      <c r="D134" s="145">
        <v>7075</v>
      </c>
      <c r="E134" s="145">
        <v>1172</v>
      </c>
      <c r="F134" s="145">
        <v>8247</v>
      </c>
      <c r="G134" s="146">
        <v>100</v>
      </c>
      <c r="H134" s="147">
        <v>100</v>
      </c>
      <c r="I134" s="147">
        <v>100</v>
      </c>
      <c r="J134" s="147">
        <v>100</v>
      </c>
      <c r="K134" s="147">
        <v>100</v>
      </c>
      <c r="L134" s="20"/>
      <c r="M134" s="20"/>
      <c r="N134" s="20"/>
      <c r="Q134" s="70"/>
      <c r="R134" s="70"/>
      <c r="S134" s="70"/>
      <c r="T134" s="70"/>
    </row>
    <row r="135" spans="1:20" ht="12" customHeight="1">
      <c r="A135" s="20" t="s">
        <v>349</v>
      </c>
      <c r="B135" s="20"/>
      <c r="C135" s="20"/>
      <c r="D135" s="20"/>
      <c r="E135" s="20"/>
      <c r="F135" s="20"/>
      <c r="G135" s="20"/>
      <c r="H135" s="20"/>
      <c r="I135" s="20"/>
      <c r="J135" s="20"/>
      <c r="K135" s="20"/>
      <c r="L135" s="20"/>
      <c r="M135" s="20"/>
      <c r="N135" s="20"/>
    </row>
    <row r="136" spans="1:20" ht="12" customHeight="1">
      <c r="A136" s="20" t="s">
        <v>395</v>
      </c>
      <c r="B136" s="20"/>
      <c r="C136" s="20"/>
      <c r="D136" s="20"/>
      <c r="E136" s="20"/>
      <c r="F136" s="20"/>
      <c r="G136" s="20"/>
      <c r="H136" s="28"/>
      <c r="I136" s="20"/>
      <c r="J136" s="20"/>
      <c r="K136" s="20"/>
      <c r="L136" s="20"/>
      <c r="M136" s="20"/>
      <c r="N136" s="20"/>
    </row>
    <row r="137" spans="1:20" ht="12" customHeight="1">
      <c r="A137" s="20"/>
      <c r="B137" s="20"/>
      <c r="C137" s="20"/>
      <c r="D137" s="20"/>
      <c r="E137" s="20"/>
      <c r="F137" s="20"/>
      <c r="G137" s="20"/>
      <c r="H137" s="28"/>
      <c r="I137" s="20"/>
      <c r="J137" s="20"/>
      <c r="K137" s="20"/>
      <c r="L137" s="20"/>
      <c r="M137" s="20"/>
      <c r="N137" s="20"/>
    </row>
    <row r="138" spans="1:20" ht="12" customHeight="1">
      <c r="A138" s="267" t="s">
        <v>351</v>
      </c>
      <c r="B138" s="20"/>
      <c r="C138" s="20"/>
      <c r="D138" s="20"/>
      <c r="E138" s="20"/>
      <c r="F138" s="20"/>
      <c r="G138" s="20"/>
      <c r="H138" s="28"/>
      <c r="I138" s="20"/>
      <c r="J138" s="20"/>
      <c r="K138" s="20"/>
      <c r="L138" s="20"/>
      <c r="M138" s="20"/>
      <c r="N138" s="20"/>
    </row>
    <row r="139" spans="1:20" ht="12" customHeight="1" thickBot="1">
      <c r="A139" s="299" t="s">
        <v>114</v>
      </c>
      <c r="B139" s="300" t="s">
        <v>127</v>
      </c>
      <c r="C139" s="300" t="s">
        <v>10</v>
      </c>
      <c r="D139" s="300" t="s">
        <v>117</v>
      </c>
      <c r="E139" s="300" t="s">
        <v>118</v>
      </c>
      <c r="F139" s="300" t="s">
        <v>119</v>
      </c>
      <c r="G139" s="301" t="s">
        <v>127</v>
      </c>
      <c r="H139" s="300" t="s">
        <v>10</v>
      </c>
      <c r="I139" s="300" t="s">
        <v>117</v>
      </c>
      <c r="J139" s="300" t="s">
        <v>118</v>
      </c>
      <c r="K139" s="300" t="s">
        <v>119</v>
      </c>
      <c r="L139" s="20"/>
      <c r="M139" s="20"/>
      <c r="N139" s="20"/>
    </row>
    <row r="140" spans="1:20" ht="12" customHeight="1" thickTop="1">
      <c r="A140" s="131" t="s">
        <v>120</v>
      </c>
      <c r="B140" s="132">
        <v>15903</v>
      </c>
      <c r="C140" s="132">
        <v>39490</v>
      </c>
      <c r="D140" s="132">
        <v>55393</v>
      </c>
      <c r="E140" s="132">
        <v>24833</v>
      </c>
      <c r="F140" s="132">
        <v>80226</v>
      </c>
      <c r="G140" s="148">
        <v>5.5660750473377131E-2</v>
      </c>
      <c r="H140" s="149">
        <v>0.23578653228406635</v>
      </c>
      <c r="I140" s="149">
        <v>0.12222773861141452</v>
      </c>
      <c r="J140" s="149">
        <v>0.15206329183684716</v>
      </c>
      <c r="K140" s="149">
        <v>0.13013096470084445</v>
      </c>
      <c r="L140" s="20"/>
      <c r="M140" s="20"/>
      <c r="N140" s="20"/>
    </row>
    <row r="141" spans="1:20" ht="12" customHeight="1">
      <c r="A141" s="135" t="s">
        <v>121</v>
      </c>
      <c r="B141" s="136">
        <v>10573</v>
      </c>
      <c r="C141" s="136">
        <v>21459</v>
      </c>
      <c r="D141" s="136">
        <v>32032</v>
      </c>
      <c r="E141" s="136">
        <v>24897</v>
      </c>
      <c r="F141" s="136">
        <v>56929</v>
      </c>
      <c r="G141" s="150">
        <v>3.7005666525499366E-2</v>
      </c>
      <c r="H141" s="151">
        <v>0.12812720172914105</v>
      </c>
      <c r="I141" s="151">
        <v>7.0680391442977081E-2</v>
      </c>
      <c r="J141" s="151">
        <v>0.15245519175540545</v>
      </c>
      <c r="K141" s="151">
        <v>9.2341955095036191E-2</v>
      </c>
      <c r="L141" s="20"/>
      <c r="M141" s="20"/>
      <c r="N141" s="20"/>
    </row>
    <row r="142" spans="1:20" ht="12" customHeight="1">
      <c r="A142" s="135" t="s">
        <v>122</v>
      </c>
      <c r="B142" s="136">
        <v>233696</v>
      </c>
      <c r="C142" s="136">
        <v>77388</v>
      </c>
      <c r="D142" s="136">
        <v>311084</v>
      </c>
      <c r="E142" s="136">
        <v>60542</v>
      </c>
      <c r="F142" s="136">
        <v>371626</v>
      </c>
      <c r="G142" s="150">
        <v>0.81793968072856327</v>
      </c>
      <c r="H142" s="151">
        <v>0.46206756546972211</v>
      </c>
      <c r="I142" s="151">
        <v>0.68642416619777358</v>
      </c>
      <c r="J142" s="151">
        <v>0.37072507608369515</v>
      </c>
      <c r="K142" s="151">
        <v>0.60279772003983767</v>
      </c>
      <c r="L142" s="20"/>
      <c r="M142" s="20"/>
      <c r="N142" s="20"/>
    </row>
    <row r="143" spans="1:20" ht="12" customHeight="1">
      <c r="A143" s="135" t="s">
        <v>123</v>
      </c>
      <c r="B143" s="136">
        <v>11640</v>
      </c>
      <c r="C143" s="136">
        <v>9261</v>
      </c>
      <c r="D143" s="136">
        <v>20901</v>
      </c>
      <c r="E143" s="136">
        <v>17887</v>
      </c>
      <c r="F143" s="136">
        <v>38788</v>
      </c>
      <c r="G143" s="150">
        <v>4.0740183330824992E-2</v>
      </c>
      <c r="H143" s="151">
        <v>5.5295494441193679E-2</v>
      </c>
      <c r="I143" s="151">
        <v>4.6119220203223781E-2</v>
      </c>
      <c r="J143" s="151">
        <v>0.10952990380081687</v>
      </c>
      <c r="K143" s="151">
        <v>6.2916259801265847E-2</v>
      </c>
      <c r="L143" s="20"/>
      <c r="M143" s="20"/>
      <c r="N143" s="20"/>
    </row>
    <row r="144" spans="1:20" ht="12" customHeight="1">
      <c r="A144" s="135" t="s">
        <v>124</v>
      </c>
      <c r="B144" s="136">
        <v>9951</v>
      </c>
      <c r="C144" s="136">
        <v>16642</v>
      </c>
      <c r="D144" s="136">
        <v>26593</v>
      </c>
      <c r="E144" s="136">
        <v>29864</v>
      </c>
      <c r="F144" s="136">
        <v>56457</v>
      </c>
      <c r="G144" s="150">
        <v>3.4828656728955278E-2</v>
      </c>
      <c r="H144" s="151">
        <v>9.9365902007379894E-2</v>
      </c>
      <c r="I144" s="151">
        <v>5.8678935116230319E-2</v>
      </c>
      <c r="J144" s="151">
        <v>0.18287029949726588</v>
      </c>
      <c r="K144" s="151">
        <v>9.1576345251110303E-2</v>
      </c>
      <c r="L144" s="20"/>
      <c r="M144" s="20"/>
      <c r="N144" s="20"/>
    </row>
    <row r="145" spans="1:14" ht="12" customHeight="1">
      <c r="A145" s="135" t="s">
        <v>125</v>
      </c>
      <c r="B145" s="136">
        <v>723</v>
      </c>
      <c r="C145" s="136">
        <v>189</v>
      </c>
      <c r="D145" s="136">
        <v>912</v>
      </c>
      <c r="E145" s="136">
        <v>1663</v>
      </c>
      <c r="F145" s="136">
        <v>2575</v>
      </c>
      <c r="G145" s="150">
        <v>2.5305113873012428E-3</v>
      </c>
      <c r="H145" s="151">
        <v>1.1284794783917077E-3</v>
      </c>
      <c r="I145" s="151">
        <v>2.0123787773474993E-3</v>
      </c>
      <c r="J145" s="151">
        <v>1.018327444628828E-2</v>
      </c>
      <c r="K145" s="151">
        <v>4.1767909917567181E-3</v>
      </c>
      <c r="L145" s="20"/>
      <c r="M145" s="20"/>
      <c r="N145" s="20"/>
    </row>
    <row r="146" spans="1:14" ht="12" customHeight="1">
      <c r="A146" s="152" t="s">
        <v>126</v>
      </c>
      <c r="B146" s="141">
        <v>3227</v>
      </c>
      <c r="C146" s="141">
        <v>3053</v>
      </c>
      <c r="D146" s="141">
        <v>6280</v>
      </c>
      <c r="E146" s="141">
        <v>3621</v>
      </c>
      <c r="F146" s="141">
        <v>9901</v>
      </c>
      <c r="G146" s="153">
        <v>1.1294550825478715E-2</v>
      </c>
      <c r="H146" s="154">
        <v>1.8228824590105205E-2</v>
      </c>
      <c r="I146" s="155">
        <v>1.3857169651033219E-2</v>
      </c>
      <c r="J146" s="154">
        <v>2.2172962579681214E-2</v>
      </c>
      <c r="K146" s="154">
        <v>1.6059964120148838E-2</v>
      </c>
      <c r="L146" s="20"/>
      <c r="M146" s="20"/>
      <c r="N146" s="20"/>
    </row>
    <row r="147" spans="1:14" ht="12" customHeight="1">
      <c r="A147" s="144" t="s">
        <v>119</v>
      </c>
      <c r="B147" s="145">
        <v>285713</v>
      </c>
      <c r="C147" s="145">
        <v>167482</v>
      </c>
      <c r="D147" s="145">
        <v>453195</v>
      </c>
      <c r="E147" s="145">
        <v>163307</v>
      </c>
      <c r="F147" s="145">
        <v>616502</v>
      </c>
      <c r="G147" s="156">
        <f t="shared" ref="G147:I147" si="3">SUM(G140:G146)</f>
        <v>0.99999999999999989</v>
      </c>
      <c r="H147" s="157">
        <f t="shared" si="3"/>
        <v>0.99999999999999989</v>
      </c>
      <c r="I147" s="157">
        <f t="shared" si="3"/>
        <v>1</v>
      </c>
      <c r="J147" s="157">
        <f t="shared" ref="J147" si="4">SUM(J140:J146)</f>
        <v>1</v>
      </c>
      <c r="K147" s="157">
        <f>SUM(K140:K146)</f>
        <v>1</v>
      </c>
      <c r="L147" s="20"/>
      <c r="M147" s="20"/>
      <c r="N147" s="20"/>
    </row>
    <row r="148" spans="1:14" ht="12" customHeight="1">
      <c r="A148" s="129" t="s">
        <v>349</v>
      </c>
      <c r="B148" s="20"/>
      <c r="C148" s="20"/>
      <c r="D148" s="20"/>
      <c r="E148" s="20"/>
      <c r="F148" s="20"/>
      <c r="G148" s="20"/>
      <c r="H148" s="20"/>
      <c r="I148" s="20"/>
      <c r="J148" s="20"/>
      <c r="K148" s="20"/>
      <c r="L148" s="20"/>
      <c r="M148" s="20"/>
      <c r="N148" s="20"/>
    </row>
    <row r="149" spans="1:14" ht="12" customHeight="1">
      <c r="A149" s="128" t="s">
        <v>395</v>
      </c>
      <c r="B149" s="71"/>
      <c r="C149" s="71"/>
      <c r="D149" s="71"/>
      <c r="E149" s="71"/>
      <c r="F149" s="71"/>
      <c r="G149" s="71"/>
      <c r="H149" s="71"/>
      <c r="I149" s="71"/>
      <c r="J149" s="20"/>
      <c r="K149" s="20"/>
      <c r="L149" s="20"/>
      <c r="M149" s="20"/>
      <c r="N149" s="20"/>
    </row>
    <row r="150" spans="1:14" ht="12" customHeight="1"/>
    <row r="151" spans="1:14" ht="12" customHeight="1"/>
    <row r="152" spans="1:14" ht="12" customHeight="1"/>
    <row r="153" spans="1:14" ht="12" customHeight="1"/>
    <row r="154" spans="1:14" ht="12" customHeight="1"/>
    <row r="155" spans="1:14" ht="12" customHeight="1"/>
    <row r="156" spans="1:14" ht="12" customHeight="1"/>
  </sheetData>
  <mergeCells count="4">
    <mergeCell ref="A121:N121"/>
    <mergeCell ref="A125:A126"/>
    <mergeCell ref="B125:F125"/>
    <mergeCell ref="G125:K125"/>
  </mergeCells>
  <pageMargins left="0.25" right="0.25" top="0.75" bottom="0.75" header="0.3" footer="0.3"/>
  <pageSetup scale="39" orientation="portrait" r:id="rId1"/>
  <ignoredErrors>
    <ignoredError sqref="J147"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C10D9-23DF-48D2-A20C-84CCBE7FC514}">
  <sheetPr>
    <pageSetUpPr fitToPage="1"/>
  </sheetPr>
  <dimension ref="A1:I22"/>
  <sheetViews>
    <sheetView workbookViewId="0">
      <selection activeCell="A4" sqref="A4"/>
    </sheetView>
  </sheetViews>
  <sheetFormatPr defaultColWidth="8.7109375" defaultRowHeight="11.25"/>
  <cols>
    <col min="1" max="1" width="22.140625" style="1" customWidth="1"/>
    <col min="2" max="9" width="12.7109375" style="1" customWidth="1"/>
    <col min="10" max="16384" width="8.7109375" style="1"/>
  </cols>
  <sheetData>
    <row r="1" spans="1:9" ht="18">
      <c r="A1" s="217" t="s">
        <v>393</v>
      </c>
      <c r="B1" s="20"/>
      <c r="C1" s="20"/>
      <c r="D1" s="20"/>
      <c r="E1" s="20"/>
      <c r="F1" s="20"/>
      <c r="G1" s="20"/>
      <c r="H1" s="20"/>
      <c r="I1" s="20"/>
    </row>
    <row r="2" spans="1:9" ht="18">
      <c r="A2" s="218" t="s">
        <v>0</v>
      </c>
      <c r="B2" s="219"/>
      <c r="C2" s="20"/>
      <c r="D2" s="20"/>
      <c r="E2" s="20"/>
      <c r="F2" s="20"/>
      <c r="G2" s="20"/>
      <c r="H2" s="20"/>
      <c r="I2" s="20"/>
    </row>
    <row r="3" spans="1:9" ht="18">
      <c r="A3" s="218"/>
      <c r="B3" s="219"/>
      <c r="C3" s="20"/>
      <c r="D3" s="20"/>
      <c r="E3" s="20"/>
      <c r="F3" s="20"/>
      <c r="G3" s="20"/>
      <c r="H3" s="20"/>
      <c r="I3" s="20"/>
    </row>
    <row r="4" spans="1:9" ht="15" customHeight="1">
      <c r="A4" s="221" t="s">
        <v>128</v>
      </c>
      <c r="B4" s="20"/>
      <c r="C4" s="20"/>
      <c r="D4" s="20"/>
      <c r="E4" s="20"/>
      <c r="F4" s="20"/>
      <c r="G4" s="20"/>
      <c r="H4" s="20"/>
      <c r="I4" s="20"/>
    </row>
    <row r="5" spans="1:9" ht="12" thickBot="1">
      <c r="A5" s="302" t="s">
        <v>129</v>
      </c>
      <c r="B5" s="302" t="s">
        <v>119</v>
      </c>
      <c r="C5" s="302" t="s">
        <v>43</v>
      </c>
      <c r="D5" s="302" t="s">
        <v>130</v>
      </c>
      <c r="E5" s="20"/>
      <c r="F5" s="20"/>
      <c r="G5" s="20"/>
      <c r="H5" s="20"/>
      <c r="I5" s="20"/>
    </row>
    <row r="6" spans="1:9" ht="12" thickTop="1">
      <c r="A6" s="18" t="s">
        <v>119</v>
      </c>
      <c r="B6" s="72">
        <v>3236243</v>
      </c>
      <c r="C6" s="72">
        <v>6069634</v>
      </c>
      <c r="D6" s="72">
        <v>508113</v>
      </c>
      <c r="E6" s="20"/>
      <c r="F6" s="20"/>
      <c r="G6" s="20"/>
      <c r="H6" s="20"/>
      <c r="I6" s="20"/>
    </row>
    <row r="7" spans="1:9">
      <c r="A7" s="20" t="s">
        <v>131</v>
      </c>
      <c r="B7" s="73">
        <v>2764712</v>
      </c>
      <c r="C7" s="73">
        <v>3255646</v>
      </c>
      <c r="D7" s="73">
        <v>1115261</v>
      </c>
      <c r="E7" s="20"/>
      <c r="F7" s="20"/>
      <c r="G7" s="20"/>
      <c r="H7" s="20"/>
      <c r="I7" s="20"/>
    </row>
    <row r="8" spans="1:9">
      <c r="A8" s="20" t="s">
        <v>132</v>
      </c>
      <c r="B8" s="73">
        <v>17890418</v>
      </c>
      <c r="C8" s="73">
        <v>18397511</v>
      </c>
      <c r="D8" s="73">
        <v>8332185</v>
      </c>
      <c r="E8" s="20"/>
      <c r="F8" s="20"/>
      <c r="G8" s="20"/>
      <c r="H8" s="20"/>
      <c r="I8" s="20"/>
    </row>
    <row r="9" spans="1:9">
      <c r="A9" s="20" t="s">
        <v>133</v>
      </c>
      <c r="B9" s="73">
        <v>139793094</v>
      </c>
      <c r="C9" s="73">
        <v>141271466</v>
      </c>
      <c r="D9" s="73">
        <v>103283176</v>
      </c>
      <c r="E9" s="20"/>
      <c r="F9" s="20"/>
      <c r="G9" s="20"/>
      <c r="H9" s="20"/>
      <c r="I9" s="20"/>
    </row>
    <row r="10" spans="1:9">
      <c r="A10" s="31" t="s">
        <v>134</v>
      </c>
      <c r="B10" s="74">
        <v>660591254</v>
      </c>
      <c r="C10" s="74">
        <v>665423451</v>
      </c>
      <c r="D10" s="74">
        <v>357780595</v>
      </c>
      <c r="E10" s="20"/>
      <c r="F10" s="20"/>
      <c r="G10" s="20"/>
      <c r="H10" s="20"/>
      <c r="I10" s="20"/>
    </row>
    <row r="11" spans="1:9" ht="24" customHeight="1">
      <c r="A11" s="351" t="s">
        <v>407</v>
      </c>
      <c r="B11" s="351"/>
      <c r="C11" s="351"/>
      <c r="D11" s="351"/>
      <c r="E11" s="20"/>
      <c r="F11" s="20"/>
      <c r="G11" s="20"/>
      <c r="H11" s="20"/>
      <c r="I11" s="20"/>
    </row>
    <row r="12" spans="1:9">
      <c r="A12" s="20"/>
      <c r="B12" s="20"/>
      <c r="C12" s="20"/>
      <c r="D12" s="20"/>
      <c r="E12" s="20"/>
      <c r="F12" s="20"/>
      <c r="G12" s="20"/>
      <c r="H12" s="20"/>
      <c r="I12" s="20"/>
    </row>
    <row r="13" spans="1:9" ht="15" customHeight="1">
      <c r="A13" s="220" t="s">
        <v>394</v>
      </c>
      <c r="B13" s="20"/>
      <c r="C13" s="20"/>
      <c r="D13" s="20"/>
      <c r="E13" s="20"/>
      <c r="F13" s="20"/>
      <c r="G13" s="20"/>
      <c r="H13" s="20"/>
      <c r="I13" s="20"/>
    </row>
    <row r="14" spans="1:9" s="17" customFormat="1" ht="12" customHeight="1">
      <c r="A14" s="33" t="s">
        <v>344</v>
      </c>
      <c r="B14" s="34"/>
      <c r="C14" s="34"/>
      <c r="D14" s="34"/>
      <c r="E14" s="34"/>
      <c r="F14" s="34"/>
      <c r="G14" s="34"/>
      <c r="H14" s="34"/>
      <c r="I14" s="35"/>
    </row>
    <row r="15" spans="1:9" ht="30" customHeight="1">
      <c r="A15" s="353" t="s">
        <v>135</v>
      </c>
      <c r="B15" s="355" t="s">
        <v>136</v>
      </c>
      <c r="C15" s="355"/>
      <c r="D15" s="355" t="s">
        <v>137</v>
      </c>
      <c r="E15" s="355"/>
      <c r="F15" s="355" t="s">
        <v>412</v>
      </c>
      <c r="G15" s="355"/>
      <c r="H15" s="355" t="s">
        <v>413</v>
      </c>
      <c r="I15" s="355"/>
    </row>
    <row r="16" spans="1:9" ht="15" customHeight="1" thickBot="1">
      <c r="A16" s="354"/>
      <c r="B16" s="303">
        <v>2020</v>
      </c>
      <c r="C16" s="303">
        <v>2021</v>
      </c>
      <c r="D16" s="303">
        <v>2020</v>
      </c>
      <c r="E16" s="303">
        <v>2021</v>
      </c>
      <c r="F16" s="303">
        <v>2020</v>
      </c>
      <c r="G16" s="303">
        <v>2021</v>
      </c>
      <c r="H16" s="303">
        <v>2020</v>
      </c>
      <c r="I16" s="303">
        <v>2021</v>
      </c>
    </row>
    <row r="17" spans="1:9" ht="12" customHeight="1" thickTop="1">
      <c r="A17" s="272" t="s">
        <v>118</v>
      </c>
      <c r="B17" s="272">
        <v>314</v>
      </c>
      <c r="C17" s="275">
        <v>317</v>
      </c>
      <c r="D17" s="273">
        <v>6.2</v>
      </c>
      <c r="E17" s="276">
        <v>6.0565533053114251</v>
      </c>
      <c r="F17" s="274">
        <v>207726</v>
      </c>
      <c r="G17" s="277">
        <v>214349.26</v>
      </c>
      <c r="H17" s="272">
        <v>661.5</v>
      </c>
      <c r="I17" s="276">
        <f>G17/C17</f>
        <v>676.18063091482657</v>
      </c>
    </row>
    <row r="18" spans="1:9" ht="12" customHeight="1">
      <c r="A18" s="79" t="s">
        <v>10</v>
      </c>
      <c r="B18" s="79">
        <v>525</v>
      </c>
      <c r="C18" s="280">
        <v>529</v>
      </c>
      <c r="D18" s="278">
        <v>10.4</v>
      </c>
      <c r="E18" s="281">
        <v>10.106992739778372</v>
      </c>
      <c r="F18" s="279">
        <v>51910</v>
      </c>
      <c r="G18" s="282">
        <v>52499.49</v>
      </c>
      <c r="H18" s="79">
        <v>98.9</v>
      </c>
      <c r="I18" s="281">
        <f>G18/C18</f>
        <v>99.242892249527401</v>
      </c>
    </row>
    <row r="19" spans="1:9" ht="12" customHeight="1">
      <c r="A19" s="65" t="s">
        <v>9</v>
      </c>
      <c r="B19" s="283">
        <v>4213</v>
      </c>
      <c r="C19" s="285">
        <v>4388</v>
      </c>
      <c r="D19" s="284">
        <v>83.4</v>
      </c>
      <c r="E19" s="286">
        <v>83.836453954910212</v>
      </c>
      <c r="F19" s="283">
        <v>73421</v>
      </c>
      <c r="G19" s="285">
        <v>97661.78</v>
      </c>
      <c r="H19" s="65">
        <v>17.399999999999999</v>
      </c>
      <c r="I19" s="286">
        <f>G19/C19</f>
        <v>22.256558796718323</v>
      </c>
    </row>
    <row r="20" spans="1:9" ht="12" customHeight="1">
      <c r="A20" s="22" t="s">
        <v>119</v>
      </c>
      <c r="B20" s="75">
        <v>5052</v>
      </c>
      <c r="C20" s="268">
        <f>SUM(C17:C19)</f>
        <v>5234</v>
      </c>
      <c r="D20" s="271">
        <v>100</v>
      </c>
      <c r="E20" s="287">
        <v>100</v>
      </c>
      <c r="F20" s="268">
        <f>SUM(F17:F19)</f>
        <v>333057</v>
      </c>
      <c r="G20" s="268">
        <f>SUM(G17:G19)</f>
        <v>364510.53</v>
      </c>
      <c r="H20" s="287">
        <f>F20/B20</f>
        <v>65.925771971496431</v>
      </c>
      <c r="I20" s="287">
        <f>G20/C20</f>
        <v>69.642821933511655</v>
      </c>
    </row>
    <row r="21" spans="1:9" ht="12" customHeight="1">
      <c r="A21" s="129" t="s">
        <v>368</v>
      </c>
      <c r="B21" s="129"/>
      <c r="C21" s="129"/>
      <c r="D21" s="129"/>
      <c r="E21" s="129"/>
      <c r="F21" s="20"/>
      <c r="G21" s="20"/>
      <c r="H21" s="20"/>
      <c r="I21" s="20"/>
    </row>
    <row r="22" spans="1:9" ht="12" customHeight="1">
      <c r="A22" s="352" t="s">
        <v>395</v>
      </c>
      <c r="B22" s="352"/>
      <c r="C22" s="352"/>
      <c r="D22" s="352"/>
      <c r="E22" s="352"/>
      <c r="F22" s="352"/>
      <c r="G22" s="352"/>
      <c r="H22" s="352"/>
      <c r="I22" s="352"/>
    </row>
  </sheetData>
  <mergeCells count="7">
    <mergeCell ref="A11:D11"/>
    <mergeCell ref="A22:I22"/>
    <mergeCell ref="A15:A16"/>
    <mergeCell ref="B15:C15"/>
    <mergeCell ref="D15:E15"/>
    <mergeCell ref="F15:G15"/>
    <mergeCell ref="H15:I15"/>
  </mergeCells>
  <pageMargins left="0.25" right="0.25" top="0.75" bottom="0.75" header="0.3" footer="0.3"/>
  <pageSetup scale="82" orientation="portrait" r:id="rId1"/>
  <ignoredErrors>
    <ignoredError sqref="C20:I20"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A9C0C-8E1C-46A6-B9CA-AED46565FEB4}">
  <sheetPr>
    <pageSetUpPr fitToPage="1"/>
  </sheetPr>
  <dimension ref="A1:AE110"/>
  <sheetViews>
    <sheetView workbookViewId="0">
      <selection activeCell="A4" sqref="A4"/>
    </sheetView>
  </sheetViews>
  <sheetFormatPr defaultColWidth="8.7109375" defaultRowHeight="11.25"/>
  <cols>
    <col min="1" max="1" width="45.85546875" style="1" customWidth="1"/>
    <col min="2" max="14" width="9.42578125" style="1" customWidth="1"/>
    <col min="15" max="16384" width="8.7109375" style="17"/>
  </cols>
  <sheetData>
    <row r="1" spans="1:14" s="1" customFormat="1" ht="18">
      <c r="A1" s="217" t="s">
        <v>393</v>
      </c>
      <c r="B1" s="20"/>
      <c r="C1" s="20"/>
      <c r="D1" s="20"/>
      <c r="E1" s="20"/>
      <c r="F1" s="20"/>
      <c r="G1" s="20"/>
      <c r="H1" s="20"/>
      <c r="I1" s="20"/>
      <c r="J1" s="20"/>
      <c r="K1" s="20"/>
      <c r="L1" s="20"/>
      <c r="M1" s="20"/>
      <c r="N1" s="20"/>
    </row>
    <row r="2" spans="1:14" ht="18">
      <c r="A2" s="218" t="s">
        <v>0</v>
      </c>
      <c r="B2" s="20"/>
      <c r="C2" s="20"/>
      <c r="D2" s="20"/>
      <c r="E2" s="20"/>
      <c r="F2" s="20"/>
      <c r="G2" s="20"/>
      <c r="H2" s="20"/>
      <c r="I2" s="20"/>
      <c r="J2" s="20"/>
      <c r="K2" s="20"/>
      <c r="L2" s="20"/>
      <c r="M2" s="28"/>
      <c r="N2" s="28"/>
    </row>
    <row r="3" spans="1:14" ht="12" customHeight="1">
      <c r="A3" s="218"/>
      <c r="B3" s="20"/>
      <c r="C3" s="20"/>
      <c r="D3" s="20"/>
      <c r="E3" s="20"/>
      <c r="F3" s="20"/>
      <c r="G3" s="20"/>
      <c r="H3" s="20"/>
      <c r="I3" s="20"/>
      <c r="J3" s="20"/>
      <c r="K3" s="20"/>
      <c r="L3" s="20"/>
      <c r="M3" s="28"/>
      <c r="N3" s="28"/>
    </row>
    <row r="4" spans="1:14" s="1" customFormat="1" ht="15" customHeight="1">
      <c r="A4" s="221" t="s">
        <v>138</v>
      </c>
      <c r="B4" s="24"/>
      <c r="C4" s="24"/>
      <c r="D4" s="24"/>
      <c r="E4" s="24"/>
      <c r="F4" s="24"/>
      <c r="G4" s="24"/>
      <c r="H4" s="20"/>
      <c r="I4" s="20"/>
      <c r="J4" s="20"/>
      <c r="K4" s="20"/>
      <c r="L4" s="20"/>
      <c r="M4" s="20"/>
      <c r="N4" s="20"/>
    </row>
    <row r="5" spans="1:14" ht="12" customHeight="1">
      <c r="A5" s="33" t="s">
        <v>344</v>
      </c>
      <c r="B5" s="34"/>
      <c r="C5" s="34"/>
      <c r="D5" s="34"/>
      <c r="E5" s="34"/>
      <c r="F5" s="34"/>
      <c r="G5" s="34"/>
      <c r="H5" s="34"/>
      <c r="I5" s="35"/>
      <c r="J5" s="35"/>
      <c r="K5" s="35"/>
      <c r="L5" s="35"/>
      <c r="M5" s="35"/>
      <c r="N5" s="28"/>
    </row>
    <row r="6" spans="1:14" ht="12" customHeight="1" thickBot="1">
      <c r="A6" s="295" t="s">
        <v>2</v>
      </c>
      <c r="B6" s="296">
        <v>2008</v>
      </c>
      <c r="C6" s="296">
        <v>2009</v>
      </c>
      <c r="D6" s="296">
        <v>2010</v>
      </c>
      <c r="E6" s="296">
        <v>2011</v>
      </c>
      <c r="F6" s="296">
        <v>2012</v>
      </c>
      <c r="G6" s="296">
        <v>2013</v>
      </c>
      <c r="H6" s="296">
        <v>2014</v>
      </c>
      <c r="I6" s="296">
        <v>2015</v>
      </c>
      <c r="J6" s="296">
        <v>2016</v>
      </c>
      <c r="K6" s="296">
        <v>2017</v>
      </c>
      <c r="L6" s="296">
        <v>2018</v>
      </c>
      <c r="M6" s="296">
        <v>2019</v>
      </c>
      <c r="N6" s="296">
        <v>2020</v>
      </c>
    </row>
    <row r="7" spans="1:14" ht="12" customHeight="1" thickTop="1">
      <c r="A7" s="246" t="s">
        <v>139</v>
      </c>
      <c r="B7" s="247"/>
      <c r="C7" s="247"/>
      <c r="D7" s="247"/>
      <c r="E7" s="247"/>
      <c r="F7" s="247"/>
      <c r="G7" s="247"/>
      <c r="H7" s="248"/>
      <c r="I7" s="249"/>
      <c r="J7" s="248"/>
      <c r="K7" s="248"/>
      <c r="L7" s="248"/>
      <c r="M7" s="248"/>
      <c r="N7" s="248"/>
    </row>
    <row r="8" spans="1:14" ht="12" customHeight="1">
      <c r="A8" s="62" t="s">
        <v>140</v>
      </c>
      <c r="B8" s="158">
        <f t="shared" ref="B8:M8" si="0">SUM(B10:B14)</f>
        <v>173</v>
      </c>
      <c r="C8" s="158">
        <f t="shared" si="0"/>
        <v>181</v>
      </c>
      <c r="D8" s="158">
        <f t="shared" si="0"/>
        <v>203</v>
      </c>
      <c r="E8" s="158">
        <f t="shared" si="0"/>
        <v>218</v>
      </c>
      <c r="F8" s="158">
        <f t="shared" si="0"/>
        <v>213</v>
      </c>
      <c r="G8" s="158">
        <f t="shared" si="0"/>
        <v>207</v>
      </c>
      <c r="H8" s="158">
        <f t="shared" si="0"/>
        <v>204</v>
      </c>
      <c r="I8" s="158">
        <f t="shared" si="0"/>
        <v>192</v>
      </c>
      <c r="J8" s="158">
        <f t="shared" si="0"/>
        <v>179</v>
      </c>
      <c r="K8" s="158">
        <f t="shared" si="0"/>
        <v>149</v>
      </c>
      <c r="L8" s="158">
        <f t="shared" si="0"/>
        <v>151</v>
      </c>
      <c r="M8" s="158">
        <f t="shared" si="0"/>
        <v>170</v>
      </c>
      <c r="N8" s="158">
        <f>SUM(N10:N14)</f>
        <v>154</v>
      </c>
    </row>
    <row r="9" spans="1:14" ht="12" customHeight="1">
      <c r="A9" s="76" t="s">
        <v>141</v>
      </c>
      <c r="B9" s="119">
        <v>25</v>
      </c>
      <c r="C9" s="119">
        <v>26</v>
      </c>
      <c r="D9" s="119">
        <v>27</v>
      </c>
      <c r="E9" s="119">
        <v>31</v>
      </c>
      <c r="F9" s="119">
        <v>32</v>
      </c>
      <c r="G9" s="119">
        <v>31</v>
      </c>
      <c r="H9" s="119">
        <v>30</v>
      </c>
      <c r="I9" s="119">
        <v>30</v>
      </c>
      <c r="J9" s="119">
        <v>28</v>
      </c>
      <c r="K9" s="119">
        <v>28</v>
      </c>
      <c r="L9" s="119">
        <v>28</v>
      </c>
      <c r="M9" s="119">
        <v>28</v>
      </c>
      <c r="N9" s="57">
        <v>27</v>
      </c>
    </row>
    <row r="10" spans="1:14" ht="12" customHeight="1">
      <c r="A10" s="76" t="s">
        <v>142</v>
      </c>
      <c r="B10" s="119">
        <v>3</v>
      </c>
      <c r="C10" s="119">
        <v>3</v>
      </c>
      <c r="D10" s="119">
        <v>3</v>
      </c>
      <c r="E10" s="119">
        <v>3</v>
      </c>
      <c r="F10" s="119">
        <v>3</v>
      </c>
      <c r="G10" s="119">
        <v>3</v>
      </c>
      <c r="H10" s="119">
        <v>3</v>
      </c>
      <c r="I10" s="119">
        <v>3</v>
      </c>
      <c r="J10" s="119">
        <v>3</v>
      </c>
      <c r="K10" s="119">
        <v>3</v>
      </c>
      <c r="L10" s="119">
        <v>3</v>
      </c>
      <c r="M10" s="119">
        <v>3</v>
      </c>
      <c r="N10" s="57">
        <v>3</v>
      </c>
    </row>
    <row r="11" spans="1:14" ht="12" customHeight="1">
      <c r="A11" s="76" t="s">
        <v>143</v>
      </c>
      <c r="B11" s="119">
        <f t="shared" ref="B11:M11" si="1">B9-B10</f>
        <v>22</v>
      </c>
      <c r="C11" s="119">
        <f t="shared" si="1"/>
        <v>23</v>
      </c>
      <c r="D11" s="119">
        <f t="shared" si="1"/>
        <v>24</v>
      </c>
      <c r="E11" s="119">
        <f t="shared" si="1"/>
        <v>28</v>
      </c>
      <c r="F11" s="119">
        <f t="shared" si="1"/>
        <v>29</v>
      </c>
      <c r="G11" s="119">
        <f t="shared" si="1"/>
        <v>28</v>
      </c>
      <c r="H11" s="119">
        <f t="shared" si="1"/>
        <v>27</v>
      </c>
      <c r="I11" s="119">
        <f t="shared" si="1"/>
        <v>27</v>
      </c>
      <c r="J11" s="57">
        <f t="shared" si="1"/>
        <v>25</v>
      </c>
      <c r="K11" s="57">
        <f t="shared" si="1"/>
        <v>25</v>
      </c>
      <c r="L11" s="57">
        <f t="shared" si="1"/>
        <v>25</v>
      </c>
      <c r="M11" s="57">
        <f t="shared" si="1"/>
        <v>25</v>
      </c>
      <c r="N11" s="57">
        <f>N9-N10</f>
        <v>24</v>
      </c>
    </row>
    <row r="12" spans="1:14" ht="12" customHeight="1">
      <c r="A12" s="76" t="s">
        <v>144</v>
      </c>
      <c r="B12" s="119">
        <v>58</v>
      </c>
      <c r="C12" s="119">
        <v>63</v>
      </c>
      <c r="D12" s="119">
        <v>79</v>
      </c>
      <c r="E12" s="119">
        <v>87</v>
      </c>
      <c r="F12" s="119">
        <v>88</v>
      </c>
      <c r="G12" s="119">
        <v>86</v>
      </c>
      <c r="H12" s="119">
        <v>84</v>
      </c>
      <c r="I12" s="119">
        <v>76</v>
      </c>
      <c r="J12" s="119">
        <v>67</v>
      </c>
      <c r="K12" s="119">
        <v>40</v>
      </c>
      <c r="L12" s="119">
        <v>33</v>
      </c>
      <c r="M12" s="119">
        <v>29</v>
      </c>
      <c r="N12" s="57">
        <v>20</v>
      </c>
    </row>
    <row r="13" spans="1:14" ht="12" customHeight="1">
      <c r="A13" s="76" t="s">
        <v>145</v>
      </c>
      <c r="B13" s="119">
        <v>78</v>
      </c>
      <c r="C13" s="119">
        <v>77</v>
      </c>
      <c r="D13" s="119">
        <v>79</v>
      </c>
      <c r="E13" s="119">
        <v>79</v>
      </c>
      <c r="F13" s="119">
        <v>69</v>
      </c>
      <c r="G13" s="119">
        <v>59</v>
      </c>
      <c r="H13" s="119">
        <v>53</v>
      </c>
      <c r="I13" s="119">
        <v>48</v>
      </c>
      <c r="J13" s="119">
        <v>42</v>
      </c>
      <c r="K13" s="119">
        <v>28</v>
      </c>
      <c r="L13" s="119">
        <v>25</v>
      </c>
      <c r="M13" s="119">
        <v>23</v>
      </c>
      <c r="N13" s="57">
        <v>22</v>
      </c>
    </row>
    <row r="14" spans="1:14" ht="12" customHeight="1">
      <c r="A14" s="76" t="s">
        <v>146</v>
      </c>
      <c r="B14" s="119">
        <v>12</v>
      </c>
      <c r="C14" s="119">
        <v>15</v>
      </c>
      <c r="D14" s="119">
        <v>18</v>
      </c>
      <c r="E14" s="119">
        <v>21</v>
      </c>
      <c r="F14" s="119">
        <v>24</v>
      </c>
      <c r="G14" s="119">
        <v>31</v>
      </c>
      <c r="H14" s="119">
        <v>37</v>
      </c>
      <c r="I14" s="119">
        <v>38</v>
      </c>
      <c r="J14" s="119">
        <v>42</v>
      </c>
      <c r="K14" s="119">
        <v>53</v>
      </c>
      <c r="L14" s="119">
        <v>65</v>
      </c>
      <c r="M14" s="119">
        <v>90</v>
      </c>
      <c r="N14" s="57">
        <v>85</v>
      </c>
    </row>
    <row r="15" spans="1:14" ht="12" customHeight="1">
      <c r="A15" s="63" t="s">
        <v>147</v>
      </c>
      <c r="B15" s="119">
        <v>16</v>
      </c>
      <c r="C15" s="119">
        <v>16</v>
      </c>
      <c r="D15" s="119">
        <v>15</v>
      </c>
      <c r="E15" s="119">
        <v>16</v>
      </c>
      <c r="F15" s="119">
        <v>16</v>
      </c>
      <c r="G15" s="119">
        <v>15</v>
      </c>
      <c r="H15" s="119">
        <v>16</v>
      </c>
      <c r="I15" s="119">
        <v>15</v>
      </c>
      <c r="J15" s="119">
        <v>15</v>
      </c>
      <c r="K15" s="119">
        <v>14</v>
      </c>
      <c r="L15" s="119">
        <v>14</v>
      </c>
      <c r="M15" s="114" t="s">
        <v>13</v>
      </c>
      <c r="N15" s="114" t="s">
        <v>13</v>
      </c>
    </row>
    <row r="16" spans="1:14" ht="12" customHeight="1">
      <c r="A16" s="64" t="s">
        <v>148</v>
      </c>
      <c r="B16" s="159">
        <v>46</v>
      </c>
      <c r="C16" s="159">
        <v>45</v>
      </c>
      <c r="D16" s="159">
        <v>45</v>
      </c>
      <c r="E16" s="159">
        <v>38</v>
      </c>
      <c r="F16" s="159">
        <v>36</v>
      </c>
      <c r="G16" s="159">
        <v>31</v>
      </c>
      <c r="H16" s="159">
        <v>30</v>
      </c>
      <c r="I16" s="159">
        <v>27</v>
      </c>
      <c r="J16" s="159">
        <v>25</v>
      </c>
      <c r="K16" s="159">
        <v>25</v>
      </c>
      <c r="L16" s="159">
        <v>24</v>
      </c>
      <c r="M16" s="114" t="s">
        <v>13</v>
      </c>
      <c r="N16" s="114" t="s">
        <v>13</v>
      </c>
    </row>
    <row r="17" spans="1:31" ht="12" customHeight="1">
      <c r="A17" s="46" t="s">
        <v>352</v>
      </c>
      <c r="B17" s="160"/>
      <c r="C17" s="160"/>
      <c r="D17" s="160"/>
      <c r="E17" s="160"/>
      <c r="F17" s="160"/>
      <c r="G17" s="161"/>
      <c r="H17" s="161"/>
      <c r="I17" s="161"/>
      <c r="J17" s="161"/>
      <c r="K17" s="161"/>
      <c r="L17" s="161"/>
      <c r="M17" s="161"/>
      <c r="N17" s="161"/>
    </row>
    <row r="18" spans="1:31" ht="12" customHeight="1">
      <c r="A18" s="62" t="s">
        <v>149</v>
      </c>
      <c r="B18" s="77">
        <v>391538</v>
      </c>
      <c r="C18" s="77">
        <v>511753</v>
      </c>
      <c r="D18" s="77">
        <v>620838</v>
      </c>
      <c r="E18" s="77">
        <v>704025</v>
      </c>
      <c r="F18" s="77">
        <v>789729</v>
      </c>
      <c r="G18" s="77">
        <v>955720</v>
      </c>
      <c r="H18" s="77">
        <v>1129790</v>
      </c>
      <c r="I18" s="77">
        <v>1361352</v>
      </c>
      <c r="J18" s="77">
        <v>1681880</v>
      </c>
      <c r="K18" s="77">
        <v>1994649</v>
      </c>
      <c r="L18" s="77">
        <v>2422926</v>
      </c>
      <c r="M18" s="77">
        <v>2911897</v>
      </c>
      <c r="N18" s="77">
        <v>3266012</v>
      </c>
    </row>
    <row r="19" spans="1:31" ht="12" customHeight="1">
      <c r="A19" s="76" t="s">
        <v>142</v>
      </c>
      <c r="B19" s="114" t="s">
        <v>13</v>
      </c>
      <c r="C19" s="114" t="s">
        <v>13</v>
      </c>
      <c r="D19" s="114" t="s">
        <v>13</v>
      </c>
      <c r="E19" s="114" t="s">
        <v>13</v>
      </c>
      <c r="F19" s="114" t="s">
        <v>13</v>
      </c>
      <c r="G19" s="114" t="s">
        <v>13</v>
      </c>
      <c r="H19" s="114" t="s">
        <v>13</v>
      </c>
      <c r="I19" s="114" t="s">
        <v>13</v>
      </c>
      <c r="J19" s="114" t="s">
        <v>13</v>
      </c>
      <c r="K19" s="114" t="s">
        <v>13</v>
      </c>
      <c r="L19" s="114" t="s">
        <v>13</v>
      </c>
      <c r="M19" s="114" t="s">
        <v>13</v>
      </c>
      <c r="N19" s="114" t="s">
        <v>13</v>
      </c>
    </row>
    <row r="20" spans="1:31" ht="12" customHeight="1">
      <c r="A20" s="76" t="s">
        <v>143</v>
      </c>
      <c r="B20" s="114" t="s">
        <v>13</v>
      </c>
      <c r="C20" s="114" t="s">
        <v>13</v>
      </c>
      <c r="D20" s="114" t="s">
        <v>13</v>
      </c>
      <c r="E20" s="114" t="s">
        <v>13</v>
      </c>
      <c r="F20" s="114" t="s">
        <v>13</v>
      </c>
      <c r="G20" s="114" t="s">
        <v>13</v>
      </c>
      <c r="H20" s="114" t="s">
        <v>13</v>
      </c>
      <c r="I20" s="114" t="s">
        <v>13</v>
      </c>
      <c r="J20" s="114" t="s">
        <v>13</v>
      </c>
      <c r="K20" s="114" t="s">
        <v>13</v>
      </c>
      <c r="L20" s="114" t="s">
        <v>13</v>
      </c>
      <c r="M20" s="114" t="s">
        <v>13</v>
      </c>
      <c r="N20" s="114" t="s">
        <v>13</v>
      </c>
    </row>
    <row r="21" spans="1:31" ht="12" customHeight="1">
      <c r="A21" s="63" t="s">
        <v>150</v>
      </c>
      <c r="B21" s="114" t="s">
        <v>13</v>
      </c>
      <c r="C21" s="114" t="s">
        <v>13</v>
      </c>
      <c r="D21" s="114" t="s">
        <v>13</v>
      </c>
      <c r="E21" s="114" t="s">
        <v>13</v>
      </c>
      <c r="F21" s="114" t="s">
        <v>13</v>
      </c>
      <c r="G21" s="114" t="s">
        <v>13</v>
      </c>
      <c r="H21" s="114" t="s">
        <v>13</v>
      </c>
      <c r="I21" s="114" t="s">
        <v>13</v>
      </c>
      <c r="J21" s="114" t="s">
        <v>13</v>
      </c>
      <c r="K21" s="114" t="s">
        <v>13</v>
      </c>
      <c r="L21" s="114" t="s">
        <v>13</v>
      </c>
      <c r="M21" s="114" t="s">
        <v>13</v>
      </c>
      <c r="N21" s="114" t="s">
        <v>13</v>
      </c>
    </row>
    <row r="22" spans="1:31" ht="12" customHeight="1">
      <c r="A22" s="63" t="s">
        <v>151</v>
      </c>
      <c r="B22" s="114" t="s">
        <v>13</v>
      </c>
      <c r="C22" s="114" t="s">
        <v>13</v>
      </c>
      <c r="D22" s="114" t="s">
        <v>13</v>
      </c>
      <c r="E22" s="114" t="s">
        <v>13</v>
      </c>
      <c r="F22" s="114" t="s">
        <v>13</v>
      </c>
      <c r="G22" s="114" t="s">
        <v>13</v>
      </c>
      <c r="H22" s="114" t="s">
        <v>13</v>
      </c>
      <c r="I22" s="114" t="s">
        <v>13</v>
      </c>
      <c r="J22" s="114" t="s">
        <v>13</v>
      </c>
      <c r="K22" s="114" t="s">
        <v>13</v>
      </c>
      <c r="L22" s="114" t="s">
        <v>13</v>
      </c>
      <c r="M22" s="114" t="s">
        <v>13</v>
      </c>
      <c r="N22" s="114" t="s">
        <v>13</v>
      </c>
    </row>
    <row r="23" spans="1:31" ht="12" customHeight="1">
      <c r="A23" s="63" t="s">
        <v>152</v>
      </c>
      <c r="B23" s="52">
        <v>34.269542549502432</v>
      </c>
      <c r="C23" s="52">
        <v>30.70332533989319</v>
      </c>
      <c r="D23" s="52">
        <v>21.315902079445316</v>
      </c>
      <c r="E23" s="52">
        <v>86.298831795841025</v>
      </c>
      <c r="F23" s="52">
        <v>16.584263669271142</v>
      </c>
      <c r="G23" s="52">
        <v>21.549650289896825</v>
      </c>
      <c r="H23" s="52">
        <v>18.567068742480526</v>
      </c>
      <c r="I23" s="52">
        <v>-29.947347351983449</v>
      </c>
      <c r="J23" s="52">
        <v>23.544819199108378</v>
      </c>
      <c r="K23" s="52">
        <v>18.596404120025621</v>
      </c>
      <c r="L23" s="52">
        <v>21.471296453661772</v>
      </c>
      <c r="M23" s="52">
        <v>20.181012544336888</v>
      </c>
      <c r="N23" s="52">
        <v>12.16097272671389</v>
      </c>
    </row>
    <row r="24" spans="1:31" ht="12" customHeight="1">
      <c r="A24" s="63" t="s">
        <v>153</v>
      </c>
      <c r="B24" s="114" t="s">
        <v>13</v>
      </c>
      <c r="C24" s="114" t="s">
        <v>13</v>
      </c>
      <c r="D24" s="114" t="s">
        <v>13</v>
      </c>
      <c r="E24" s="114" t="s">
        <v>13</v>
      </c>
      <c r="F24" s="114" t="s">
        <v>13</v>
      </c>
      <c r="G24" s="114" t="s">
        <v>13</v>
      </c>
      <c r="H24" s="114" t="s">
        <v>13</v>
      </c>
      <c r="I24" s="114" t="s">
        <v>13</v>
      </c>
      <c r="J24" s="52">
        <v>74.790000000000006</v>
      </c>
      <c r="K24" s="52">
        <v>76.739999999999995</v>
      </c>
      <c r="L24" s="52">
        <v>80.569999999999993</v>
      </c>
      <c r="M24" s="52">
        <v>84.11</v>
      </c>
      <c r="N24" s="52">
        <v>86.89</v>
      </c>
    </row>
    <row r="25" spans="1:31" ht="12" customHeight="1">
      <c r="A25" s="63" t="s">
        <v>154</v>
      </c>
      <c r="B25" s="114" t="s">
        <v>13</v>
      </c>
      <c r="C25" s="114" t="s">
        <v>13</v>
      </c>
      <c r="D25" s="114" t="s">
        <v>13</v>
      </c>
      <c r="E25" s="114" t="s">
        <v>13</v>
      </c>
      <c r="F25" s="52">
        <v>12.09</v>
      </c>
      <c r="G25" s="52">
        <v>12.09</v>
      </c>
      <c r="H25" s="52">
        <v>10.51</v>
      </c>
      <c r="I25" s="52">
        <v>9.6199999999999992</v>
      </c>
      <c r="J25" s="52">
        <v>8.66</v>
      </c>
      <c r="K25" s="52">
        <v>11.33</v>
      </c>
      <c r="L25" s="52">
        <v>12.47</v>
      </c>
      <c r="M25" s="52">
        <v>12.13</v>
      </c>
      <c r="N25" s="52">
        <v>10.11</v>
      </c>
    </row>
    <row r="26" spans="1:31" ht="12" customHeight="1">
      <c r="A26" s="63" t="s">
        <v>155</v>
      </c>
      <c r="B26" s="114" t="s">
        <v>13</v>
      </c>
      <c r="C26" s="114" t="s">
        <v>13</v>
      </c>
      <c r="D26" s="114" t="s">
        <v>13</v>
      </c>
      <c r="E26" s="114" t="s">
        <v>13</v>
      </c>
      <c r="F26" s="114" t="s">
        <v>13</v>
      </c>
      <c r="G26" s="114" t="s">
        <v>13</v>
      </c>
      <c r="H26" s="114" t="s">
        <v>13</v>
      </c>
      <c r="I26" s="114" t="s">
        <v>13</v>
      </c>
      <c r="J26" s="114" t="s">
        <v>13</v>
      </c>
      <c r="K26" s="114" t="s">
        <v>13</v>
      </c>
      <c r="L26" s="114" t="s">
        <v>13</v>
      </c>
      <c r="M26" s="114" t="s">
        <v>13</v>
      </c>
      <c r="N26" s="114" t="s">
        <v>13</v>
      </c>
    </row>
    <row r="27" spans="1:31" ht="12" customHeight="1">
      <c r="A27" s="63" t="s">
        <v>156</v>
      </c>
      <c r="B27" s="114" t="s">
        <v>13</v>
      </c>
      <c r="C27" s="114" t="s">
        <v>13</v>
      </c>
      <c r="D27" s="114" t="s">
        <v>13</v>
      </c>
      <c r="E27" s="114" t="s">
        <v>13</v>
      </c>
      <c r="F27" s="114" t="s">
        <v>13</v>
      </c>
      <c r="G27" s="114" t="s">
        <v>13</v>
      </c>
      <c r="H27" s="114" t="s">
        <v>13</v>
      </c>
      <c r="I27" s="114" t="s">
        <v>13</v>
      </c>
      <c r="J27" s="114" t="s">
        <v>13</v>
      </c>
      <c r="K27" s="114" t="s">
        <v>13</v>
      </c>
      <c r="L27" s="114" t="s">
        <v>13</v>
      </c>
      <c r="M27" s="114" t="s">
        <v>13</v>
      </c>
      <c r="N27" s="114" t="s">
        <v>13</v>
      </c>
    </row>
    <row r="28" spans="1:31" ht="12" customHeight="1">
      <c r="A28" s="64" t="s">
        <v>157</v>
      </c>
      <c r="B28" s="114" t="s">
        <v>13</v>
      </c>
      <c r="C28" s="114" t="s">
        <v>13</v>
      </c>
      <c r="D28" s="114" t="s">
        <v>13</v>
      </c>
      <c r="E28" s="114" t="s">
        <v>13</v>
      </c>
      <c r="F28" s="114" t="s">
        <v>13</v>
      </c>
      <c r="G28" s="114" t="s">
        <v>13</v>
      </c>
      <c r="H28" s="114" t="s">
        <v>13</v>
      </c>
      <c r="I28" s="114" t="s">
        <v>13</v>
      </c>
      <c r="J28" s="44">
        <v>2.19</v>
      </c>
      <c r="K28" s="44">
        <v>1.81</v>
      </c>
      <c r="L28" s="44">
        <v>1.6</v>
      </c>
      <c r="M28" s="44">
        <v>1.52</v>
      </c>
      <c r="N28" s="44">
        <v>1.89</v>
      </c>
    </row>
    <row r="29" spans="1:31" ht="12" customHeight="1">
      <c r="A29" s="46" t="s">
        <v>353</v>
      </c>
      <c r="B29" s="162"/>
      <c r="C29" s="162"/>
      <c r="D29" s="162"/>
      <c r="E29" s="162"/>
      <c r="F29" s="162"/>
      <c r="G29" s="162"/>
      <c r="H29" s="162"/>
      <c r="I29" s="162"/>
      <c r="J29" s="162"/>
      <c r="K29" s="162"/>
      <c r="L29" s="162"/>
      <c r="M29" s="162"/>
      <c r="N29" s="162"/>
    </row>
    <row r="30" spans="1:31" s="1" customFormat="1" ht="12" customHeight="1">
      <c r="A30" s="62" t="s">
        <v>158</v>
      </c>
      <c r="B30" s="114" t="s">
        <v>13</v>
      </c>
      <c r="C30" s="114" t="s">
        <v>13</v>
      </c>
      <c r="D30" s="114" t="s">
        <v>13</v>
      </c>
      <c r="E30" s="49">
        <v>2.35</v>
      </c>
      <c r="F30" s="49">
        <v>3.62</v>
      </c>
      <c r="G30" s="49">
        <v>4.0999999999999996</v>
      </c>
      <c r="H30" s="49">
        <v>4.26</v>
      </c>
      <c r="I30" s="49">
        <v>4.54</v>
      </c>
      <c r="J30" s="49">
        <v>4.57</v>
      </c>
      <c r="K30" s="49">
        <v>4.41</v>
      </c>
      <c r="L30" s="49">
        <v>4.76</v>
      </c>
      <c r="M30" s="49">
        <v>5.42</v>
      </c>
      <c r="N30" s="49">
        <v>5.82</v>
      </c>
      <c r="O30" s="17"/>
      <c r="P30" s="17"/>
      <c r="Q30" s="17"/>
      <c r="R30" s="17"/>
      <c r="S30" s="17"/>
      <c r="T30" s="17"/>
      <c r="U30" s="17"/>
      <c r="V30" s="17"/>
      <c r="W30" s="17"/>
      <c r="X30" s="17"/>
      <c r="Y30" s="17"/>
      <c r="Z30" s="17"/>
      <c r="AA30" s="17"/>
      <c r="AB30" s="17"/>
      <c r="AC30" s="17"/>
      <c r="AD30" s="17"/>
      <c r="AE30" s="17"/>
    </row>
    <row r="31" spans="1:31" s="1" customFormat="1" ht="12" customHeight="1">
      <c r="A31" s="63" t="s">
        <v>159</v>
      </c>
      <c r="B31" s="114" t="s">
        <v>13</v>
      </c>
      <c r="C31" s="114" t="s">
        <v>13</v>
      </c>
      <c r="D31" s="114" t="s">
        <v>13</v>
      </c>
      <c r="E31" s="52">
        <v>0.25</v>
      </c>
      <c r="F31" s="52">
        <v>0.23</v>
      </c>
      <c r="G31" s="52">
        <v>7.0000000000000007E-2</v>
      </c>
      <c r="H31" s="52">
        <v>0.24</v>
      </c>
      <c r="I31" s="52">
        <v>0.25</v>
      </c>
      <c r="J31" s="52">
        <v>0.12</v>
      </c>
      <c r="K31" s="52">
        <v>0.12</v>
      </c>
      <c r="L31" s="52">
        <v>0.11</v>
      </c>
      <c r="M31" s="52">
        <v>0.14000000000000001</v>
      </c>
      <c r="N31" s="52">
        <v>0.17</v>
      </c>
      <c r="O31" s="17"/>
      <c r="P31" s="17"/>
      <c r="Q31" s="17"/>
      <c r="R31" s="17"/>
      <c r="S31" s="17"/>
      <c r="T31" s="17"/>
      <c r="U31" s="17"/>
      <c r="V31" s="17"/>
      <c r="W31" s="17"/>
      <c r="X31" s="17"/>
      <c r="Y31" s="17"/>
      <c r="Z31" s="17"/>
      <c r="AA31" s="17"/>
      <c r="AB31" s="17"/>
      <c r="AC31" s="17"/>
      <c r="AD31" s="17"/>
      <c r="AE31" s="17"/>
    </row>
    <row r="32" spans="1:31" s="1" customFormat="1" ht="12" customHeight="1">
      <c r="A32" s="63" t="s">
        <v>160</v>
      </c>
      <c r="B32" s="114" t="s">
        <v>13</v>
      </c>
      <c r="C32" s="114" t="s">
        <v>13</v>
      </c>
      <c r="D32" s="114" t="s">
        <v>13</v>
      </c>
      <c r="E32" s="52">
        <v>0.38</v>
      </c>
      <c r="F32" s="52">
        <v>0.34</v>
      </c>
      <c r="G32" s="52">
        <v>0.41</v>
      </c>
      <c r="H32" s="52">
        <v>0.32</v>
      </c>
      <c r="I32" s="52">
        <v>0.26</v>
      </c>
      <c r="J32" s="52">
        <v>0.2</v>
      </c>
      <c r="K32" s="52">
        <v>0.2</v>
      </c>
      <c r="L32" s="52">
        <v>0.21</v>
      </c>
      <c r="M32" s="52">
        <v>0.25</v>
      </c>
      <c r="N32" s="52">
        <v>0.2</v>
      </c>
      <c r="O32" s="17"/>
    </row>
    <row r="33" spans="1:15" s="1" customFormat="1" ht="12" customHeight="1">
      <c r="A33" s="63" t="s">
        <v>161</v>
      </c>
      <c r="B33" s="114" t="s">
        <v>13</v>
      </c>
      <c r="C33" s="114" t="s">
        <v>13</v>
      </c>
      <c r="D33" s="114" t="s">
        <v>13</v>
      </c>
      <c r="E33" s="52">
        <v>18.25</v>
      </c>
      <c r="F33" s="52">
        <v>19.8</v>
      </c>
      <c r="G33" s="52">
        <v>19.940000000000001</v>
      </c>
      <c r="H33" s="52">
        <v>19.690000000000001</v>
      </c>
      <c r="I33" s="52">
        <v>18.77</v>
      </c>
      <c r="J33" s="52">
        <v>17.61</v>
      </c>
      <c r="K33" s="52">
        <v>16.54</v>
      </c>
      <c r="L33" s="52">
        <v>17.149999999999999</v>
      </c>
      <c r="M33" s="52">
        <v>17.52</v>
      </c>
      <c r="N33" s="52">
        <v>17.27</v>
      </c>
    </row>
    <row r="34" spans="1:15" s="1" customFormat="1" ht="12" customHeight="1">
      <c r="A34" s="63" t="s">
        <v>76</v>
      </c>
      <c r="B34" s="114" t="s">
        <v>13</v>
      </c>
      <c r="C34" s="114" t="s">
        <v>13</v>
      </c>
      <c r="D34" s="114" t="s">
        <v>13</v>
      </c>
      <c r="E34" s="52">
        <v>10.72</v>
      </c>
      <c r="F34" s="52">
        <v>10.42</v>
      </c>
      <c r="G34" s="52">
        <v>10.050000000000001</v>
      </c>
      <c r="H34" s="52">
        <v>10.5</v>
      </c>
      <c r="I34" s="52">
        <v>11.2</v>
      </c>
      <c r="J34" s="52">
        <v>10.87</v>
      </c>
      <c r="K34" s="52">
        <v>10.68</v>
      </c>
      <c r="L34" s="52">
        <v>10.45</v>
      </c>
      <c r="M34" s="52">
        <v>10.63</v>
      </c>
      <c r="N34" s="52">
        <v>10.64</v>
      </c>
    </row>
    <row r="35" spans="1:15" s="1" customFormat="1" ht="12" customHeight="1">
      <c r="A35" s="63" t="s">
        <v>162</v>
      </c>
      <c r="B35" s="114" t="s">
        <v>13</v>
      </c>
      <c r="C35" s="114" t="s">
        <v>13</v>
      </c>
      <c r="D35" s="114" t="s">
        <v>13</v>
      </c>
      <c r="E35" s="52">
        <v>1.29</v>
      </c>
      <c r="F35" s="52">
        <v>1.8</v>
      </c>
      <c r="G35" s="52">
        <v>2.17</v>
      </c>
      <c r="H35" s="52">
        <v>2.27</v>
      </c>
      <c r="I35" s="52">
        <v>2.54</v>
      </c>
      <c r="J35" s="52">
        <v>2.76</v>
      </c>
      <c r="K35" s="52">
        <v>3.18</v>
      </c>
      <c r="L35" s="52">
        <v>3.59</v>
      </c>
      <c r="M35" s="52">
        <v>4.3499999999999996</v>
      </c>
      <c r="N35" s="52">
        <v>4.96</v>
      </c>
    </row>
    <row r="36" spans="1:15" s="1" customFormat="1" ht="12" customHeight="1">
      <c r="A36" s="63" t="s">
        <v>163</v>
      </c>
      <c r="B36" s="114" t="s">
        <v>13</v>
      </c>
      <c r="C36" s="114" t="s">
        <v>13</v>
      </c>
      <c r="D36" s="114" t="s">
        <v>13</v>
      </c>
      <c r="E36" s="52">
        <v>1.3</v>
      </c>
      <c r="F36" s="52">
        <v>1.37</v>
      </c>
      <c r="G36" s="52">
        <v>1.37</v>
      </c>
      <c r="H36" s="52">
        <v>1.24</v>
      </c>
      <c r="I36" s="52">
        <v>1.19</v>
      </c>
      <c r="J36" s="52">
        <v>1.1599999999999999</v>
      </c>
      <c r="K36" s="52">
        <v>1.26</v>
      </c>
      <c r="L36" s="52">
        <v>1.37</v>
      </c>
      <c r="M36" s="52">
        <v>1.27</v>
      </c>
      <c r="N36" s="52">
        <v>1.41</v>
      </c>
    </row>
    <row r="37" spans="1:15" s="1" customFormat="1" ht="12" customHeight="1">
      <c r="A37" s="63" t="s">
        <v>164</v>
      </c>
      <c r="B37" s="114" t="s">
        <v>13</v>
      </c>
      <c r="C37" s="114" t="s">
        <v>13</v>
      </c>
      <c r="D37" s="114" t="s">
        <v>13</v>
      </c>
      <c r="E37" s="52">
        <v>5.92</v>
      </c>
      <c r="F37" s="52">
        <v>4.99</v>
      </c>
      <c r="G37" s="52">
        <v>4.32</v>
      </c>
      <c r="H37" s="52">
        <v>3.87</v>
      </c>
      <c r="I37" s="52">
        <v>3.56</v>
      </c>
      <c r="J37" s="52">
        <v>4.01</v>
      </c>
      <c r="K37" s="52">
        <v>3.82</v>
      </c>
      <c r="L37" s="52">
        <v>3.44</v>
      </c>
      <c r="M37" s="52">
        <v>3.2</v>
      </c>
      <c r="N37" s="52">
        <v>2.99</v>
      </c>
      <c r="O37" s="78"/>
    </row>
    <row r="38" spans="1:15" s="1" customFormat="1" ht="12" customHeight="1">
      <c r="A38" s="63" t="s">
        <v>165</v>
      </c>
      <c r="B38" s="114" t="s">
        <v>13</v>
      </c>
      <c r="C38" s="114" t="s">
        <v>13</v>
      </c>
      <c r="D38" s="114" t="s">
        <v>13</v>
      </c>
      <c r="E38" s="52">
        <v>20.079999999999998</v>
      </c>
      <c r="F38" s="52">
        <v>20.2</v>
      </c>
      <c r="G38" s="52">
        <v>20.75</v>
      </c>
      <c r="H38" s="52">
        <v>21.59</v>
      </c>
      <c r="I38" s="52">
        <v>21.84</v>
      </c>
      <c r="J38" s="52">
        <v>22.26</v>
      </c>
      <c r="K38" s="52">
        <v>21.88</v>
      </c>
      <c r="L38" s="52">
        <v>21.96</v>
      </c>
      <c r="M38" s="52">
        <v>21.13</v>
      </c>
      <c r="N38" s="52">
        <v>20.29</v>
      </c>
    </row>
    <row r="39" spans="1:15" s="1" customFormat="1" ht="12" customHeight="1">
      <c r="A39" s="63" t="s">
        <v>166</v>
      </c>
      <c r="B39" s="114" t="s">
        <v>13</v>
      </c>
      <c r="C39" s="114" t="s">
        <v>13</v>
      </c>
      <c r="D39" s="114" t="s">
        <v>13</v>
      </c>
      <c r="E39" s="52">
        <v>11.22</v>
      </c>
      <c r="F39" s="52">
        <v>10.15</v>
      </c>
      <c r="G39" s="52">
        <v>8.86</v>
      </c>
      <c r="H39" s="52">
        <v>8</v>
      </c>
      <c r="I39" s="52">
        <v>7.88</v>
      </c>
      <c r="J39" s="52">
        <v>8.0299999999999994</v>
      </c>
      <c r="K39" s="52">
        <v>8.34</v>
      </c>
      <c r="L39" s="52">
        <v>8.3800000000000008</v>
      </c>
      <c r="M39" s="52">
        <v>8.0299999999999994</v>
      </c>
      <c r="N39" s="52">
        <v>7.74</v>
      </c>
    </row>
    <row r="40" spans="1:15" s="1" customFormat="1" ht="12" customHeight="1">
      <c r="A40" s="63" t="s">
        <v>167</v>
      </c>
      <c r="B40" s="114" t="s">
        <v>13</v>
      </c>
      <c r="C40" s="114" t="s">
        <v>13</v>
      </c>
      <c r="D40" s="114" t="s">
        <v>13</v>
      </c>
      <c r="E40" s="52">
        <v>2.56</v>
      </c>
      <c r="F40" s="52">
        <v>2.65</v>
      </c>
      <c r="G40" s="52">
        <v>2.62</v>
      </c>
      <c r="H40" s="52">
        <v>2.91</v>
      </c>
      <c r="I40" s="52">
        <v>3.23</v>
      </c>
      <c r="J40" s="52">
        <v>3.24</v>
      </c>
      <c r="K40" s="52">
        <v>3.35</v>
      </c>
      <c r="L40" s="52">
        <v>3.76</v>
      </c>
      <c r="M40" s="52">
        <v>4.1900000000000004</v>
      </c>
      <c r="N40" s="52">
        <v>4.55</v>
      </c>
    </row>
    <row r="41" spans="1:15" s="1" customFormat="1" ht="12" customHeight="1">
      <c r="A41" s="63" t="s">
        <v>81</v>
      </c>
      <c r="B41" s="114" t="s">
        <v>13</v>
      </c>
      <c r="C41" s="114" t="s">
        <v>13</v>
      </c>
      <c r="D41" s="114" t="s">
        <v>13</v>
      </c>
      <c r="E41" s="52">
        <v>4.63</v>
      </c>
      <c r="F41" s="52">
        <v>4.93</v>
      </c>
      <c r="G41" s="52">
        <v>4.8899999999999997</v>
      </c>
      <c r="H41" s="52">
        <v>4.79</v>
      </c>
      <c r="I41" s="52">
        <v>4.7</v>
      </c>
      <c r="J41" s="52">
        <v>4.29</v>
      </c>
      <c r="K41" s="52">
        <v>4.5199999999999996</v>
      </c>
      <c r="L41" s="52">
        <v>4.37</v>
      </c>
      <c r="M41" s="52">
        <v>4.22</v>
      </c>
      <c r="N41" s="52">
        <v>4.6100000000000003</v>
      </c>
    </row>
    <row r="42" spans="1:15" s="1" customFormat="1" ht="12" customHeight="1">
      <c r="A42" s="63" t="s">
        <v>168</v>
      </c>
      <c r="B42" s="114" t="s">
        <v>13</v>
      </c>
      <c r="C42" s="114" t="s">
        <v>13</v>
      </c>
      <c r="D42" s="114" t="s">
        <v>13</v>
      </c>
      <c r="E42" s="52">
        <v>6.37</v>
      </c>
      <c r="F42" s="52">
        <v>6.24</v>
      </c>
      <c r="G42" s="52">
        <v>7.27</v>
      </c>
      <c r="H42" s="52">
        <v>7.7</v>
      </c>
      <c r="I42" s="52">
        <v>7.45</v>
      </c>
      <c r="J42" s="52">
        <v>7.19</v>
      </c>
      <c r="K42" s="52">
        <v>7.94</v>
      </c>
      <c r="L42" s="52">
        <v>6.86</v>
      </c>
      <c r="M42" s="52">
        <v>5.63</v>
      </c>
      <c r="N42" s="52">
        <v>4.8600000000000003</v>
      </c>
    </row>
    <row r="43" spans="1:15" s="1" customFormat="1" ht="12" customHeight="1">
      <c r="A43" s="79" t="s">
        <v>169</v>
      </c>
      <c r="B43" s="114" t="s">
        <v>13</v>
      </c>
      <c r="C43" s="114" t="s">
        <v>13</v>
      </c>
      <c r="D43" s="114" t="s">
        <v>13</v>
      </c>
      <c r="E43" s="52">
        <v>0.28000000000000003</v>
      </c>
      <c r="F43" s="52">
        <v>0.17</v>
      </c>
      <c r="G43" s="52">
        <v>0.13</v>
      </c>
      <c r="H43" s="52">
        <v>0.1</v>
      </c>
      <c r="I43" s="52">
        <v>0.13</v>
      </c>
      <c r="J43" s="52">
        <v>0.1</v>
      </c>
      <c r="K43" s="52">
        <v>0.08</v>
      </c>
      <c r="L43" s="52">
        <v>0.06</v>
      </c>
      <c r="M43" s="52">
        <v>0.05</v>
      </c>
      <c r="N43" s="52">
        <v>0.05</v>
      </c>
    </row>
    <row r="44" spans="1:15" s="1" customFormat="1" ht="12" customHeight="1">
      <c r="A44" s="64" t="s">
        <v>22</v>
      </c>
      <c r="B44" s="114" t="s">
        <v>13</v>
      </c>
      <c r="C44" s="114" t="s">
        <v>13</v>
      </c>
      <c r="D44" s="114" t="s">
        <v>13</v>
      </c>
      <c r="E44" s="44">
        <v>14.4</v>
      </c>
      <c r="F44" s="44">
        <v>13.09</v>
      </c>
      <c r="G44" s="44">
        <v>13.06</v>
      </c>
      <c r="H44" s="44">
        <v>12.51</v>
      </c>
      <c r="I44" s="44">
        <v>12.47</v>
      </c>
      <c r="J44" s="44">
        <v>13.61</v>
      </c>
      <c r="K44" s="44">
        <v>13.68</v>
      </c>
      <c r="L44" s="44">
        <v>13.53</v>
      </c>
      <c r="M44" s="44">
        <v>13.96</v>
      </c>
      <c r="N44" s="44">
        <v>14.45</v>
      </c>
    </row>
    <row r="45" spans="1:15" ht="12" customHeight="1">
      <c r="A45" s="46" t="s">
        <v>354</v>
      </c>
      <c r="B45" s="160"/>
      <c r="C45" s="160"/>
      <c r="D45" s="160"/>
      <c r="E45" s="160"/>
      <c r="F45" s="160"/>
      <c r="G45" s="160"/>
      <c r="H45" s="160"/>
      <c r="I45" s="160"/>
      <c r="J45" s="160"/>
      <c r="K45" s="160"/>
      <c r="L45" s="160"/>
      <c r="M45" s="160"/>
      <c r="N45" s="160"/>
    </row>
    <row r="46" spans="1:15" ht="12" customHeight="1">
      <c r="A46" s="62" t="s">
        <v>170</v>
      </c>
      <c r="B46" s="77">
        <v>508905.75</v>
      </c>
      <c r="C46" s="77">
        <v>674584.25</v>
      </c>
      <c r="D46" s="77">
        <v>788083.57</v>
      </c>
      <c r="E46" s="77">
        <v>869951.43</v>
      </c>
      <c r="F46" s="77">
        <v>1071394.1100000001</v>
      </c>
      <c r="G46" s="77">
        <v>1250061.98</v>
      </c>
      <c r="H46" s="77">
        <v>1477832.61</v>
      </c>
      <c r="I46" s="77">
        <v>1771946.15</v>
      </c>
      <c r="J46" s="77">
        <v>2107502.69</v>
      </c>
      <c r="K46" s="77">
        <v>2384807</v>
      </c>
      <c r="L46" s="77">
        <v>2836930</v>
      </c>
      <c r="M46" s="77">
        <v>3354428</v>
      </c>
      <c r="N46" s="77">
        <v>3933738</v>
      </c>
    </row>
    <row r="47" spans="1:15" ht="12" customHeight="1">
      <c r="A47" s="63" t="s">
        <v>171</v>
      </c>
      <c r="B47" s="114" t="s">
        <v>13</v>
      </c>
      <c r="C47" s="114" t="s">
        <v>13</v>
      </c>
      <c r="D47" s="114" t="s">
        <v>13</v>
      </c>
      <c r="E47" s="114" t="s">
        <v>13</v>
      </c>
      <c r="F47" s="114" t="s">
        <v>13</v>
      </c>
      <c r="G47" s="114" t="s">
        <v>13</v>
      </c>
      <c r="H47" s="114" t="s">
        <v>13</v>
      </c>
      <c r="I47" s="114" t="s">
        <v>13</v>
      </c>
      <c r="J47" s="114" t="s">
        <v>13</v>
      </c>
      <c r="K47" s="114" t="s">
        <v>13</v>
      </c>
      <c r="L47" s="114" t="s">
        <v>13</v>
      </c>
      <c r="M47" s="114" t="s">
        <v>13</v>
      </c>
      <c r="N47" s="114" t="s">
        <v>13</v>
      </c>
    </row>
    <row r="48" spans="1:15" ht="12" customHeight="1">
      <c r="A48" s="63" t="s">
        <v>172</v>
      </c>
      <c r="B48" s="114" t="s">
        <v>13</v>
      </c>
      <c r="C48" s="114" t="s">
        <v>13</v>
      </c>
      <c r="D48" s="114" t="s">
        <v>13</v>
      </c>
      <c r="E48" s="114" t="s">
        <v>13</v>
      </c>
      <c r="F48" s="114" t="s">
        <v>13</v>
      </c>
      <c r="G48" s="114" t="s">
        <v>13</v>
      </c>
      <c r="H48" s="114" t="s">
        <v>13</v>
      </c>
      <c r="I48" s="114" t="s">
        <v>13</v>
      </c>
      <c r="J48" s="114" t="s">
        <v>13</v>
      </c>
      <c r="K48" s="114" t="s">
        <v>13</v>
      </c>
      <c r="L48" s="114" t="s">
        <v>13</v>
      </c>
      <c r="M48" s="114" t="s">
        <v>13</v>
      </c>
      <c r="N48" s="114" t="s">
        <v>13</v>
      </c>
    </row>
    <row r="49" spans="1:14" ht="12" customHeight="1">
      <c r="A49" s="63" t="s">
        <v>173</v>
      </c>
      <c r="B49" s="114" t="s">
        <v>13</v>
      </c>
      <c r="C49" s="114" t="s">
        <v>13</v>
      </c>
      <c r="D49" s="114" t="s">
        <v>13</v>
      </c>
      <c r="E49" s="114" t="s">
        <v>13</v>
      </c>
      <c r="F49" s="114" t="s">
        <v>13</v>
      </c>
      <c r="G49" s="114" t="s">
        <v>13</v>
      </c>
      <c r="H49" s="114" t="s">
        <v>13</v>
      </c>
      <c r="I49" s="114" t="s">
        <v>13</v>
      </c>
      <c r="J49" s="114" t="s">
        <v>13</v>
      </c>
      <c r="K49" s="114" t="s">
        <v>13</v>
      </c>
      <c r="L49" s="114" t="s">
        <v>13</v>
      </c>
      <c r="M49" s="114" t="s">
        <v>13</v>
      </c>
      <c r="N49" s="114" t="s">
        <v>13</v>
      </c>
    </row>
    <row r="50" spans="1:14" ht="12" customHeight="1">
      <c r="A50" s="64" t="s">
        <v>174</v>
      </c>
      <c r="B50" s="114" t="s">
        <v>13</v>
      </c>
      <c r="C50" s="114" t="s">
        <v>13</v>
      </c>
      <c r="D50" s="114" t="s">
        <v>13</v>
      </c>
      <c r="E50" s="114" t="s">
        <v>13</v>
      </c>
      <c r="F50" s="44">
        <v>6.67</v>
      </c>
      <c r="G50" s="44">
        <v>5.25</v>
      </c>
      <c r="H50" s="44">
        <v>4.17</v>
      </c>
      <c r="I50" s="44">
        <v>3.94</v>
      </c>
      <c r="J50" s="44">
        <v>3.94</v>
      </c>
      <c r="K50" s="44">
        <v>6.15</v>
      </c>
      <c r="L50" s="44">
        <v>6.49</v>
      </c>
      <c r="M50" s="44">
        <v>6.6</v>
      </c>
      <c r="N50" s="44">
        <v>6.01</v>
      </c>
    </row>
    <row r="51" spans="1:14" ht="12" customHeight="1">
      <c r="A51" s="244" t="s">
        <v>175</v>
      </c>
      <c r="B51" s="250"/>
      <c r="C51" s="251"/>
      <c r="D51" s="251"/>
      <c r="E51" s="251"/>
      <c r="F51" s="251"/>
      <c r="G51" s="251"/>
      <c r="H51" s="251"/>
      <c r="I51" s="251"/>
      <c r="J51" s="251"/>
      <c r="K51" s="251"/>
      <c r="L51" s="251"/>
      <c r="M51" s="251"/>
      <c r="N51" s="251"/>
    </row>
    <row r="52" spans="1:14" ht="12" customHeight="1">
      <c r="A52" s="62" t="s">
        <v>176</v>
      </c>
      <c r="B52" s="114" t="s">
        <v>13</v>
      </c>
      <c r="C52" s="114" t="s">
        <v>13</v>
      </c>
      <c r="D52" s="114" t="s">
        <v>13</v>
      </c>
      <c r="E52" s="114" t="s">
        <v>13</v>
      </c>
      <c r="F52" s="114" t="s">
        <v>13</v>
      </c>
      <c r="G52" s="114" t="s">
        <v>13</v>
      </c>
      <c r="H52" s="114" t="s">
        <v>13</v>
      </c>
      <c r="I52" s="114" t="s">
        <v>13</v>
      </c>
      <c r="J52" s="114" t="s">
        <v>13</v>
      </c>
      <c r="K52" s="114" t="s">
        <v>13</v>
      </c>
      <c r="L52" s="114" t="s">
        <v>13</v>
      </c>
      <c r="M52" s="114" t="s">
        <v>13</v>
      </c>
      <c r="N52" s="114" t="s">
        <v>13</v>
      </c>
    </row>
    <row r="53" spans="1:14" ht="12" customHeight="1">
      <c r="A53" s="76" t="s">
        <v>141</v>
      </c>
      <c r="B53" s="114" t="s">
        <v>13</v>
      </c>
      <c r="C53" s="114" t="s">
        <v>13</v>
      </c>
      <c r="D53" s="114" t="s">
        <v>13</v>
      </c>
      <c r="E53" s="114" t="s">
        <v>13</v>
      </c>
      <c r="F53" s="114" t="s">
        <v>13</v>
      </c>
      <c r="G53" s="114" t="s">
        <v>13</v>
      </c>
      <c r="H53" s="114" t="s">
        <v>13</v>
      </c>
      <c r="I53" s="114" t="s">
        <v>13</v>
      </c>
      <c r="J53" s="114" t="s">
        <v>13</v>
      </c>
      <c r="K53" s="114" t="s">
        <v>13</v>
      </c>
      <c r="L53" s="114" t="s">
        <v>13</v>
      </c>
      <c r="M53" s="114" t="s">
        <v>13</v>
      </c>
      <c r="N53" s="114" t="s">
        <v>13</v>
      </c>
    </row>
    <row r="54" spans="1:14" ht="12" customHeight="1">
      <c r="A54" s="76" t="s">
        <v>142</v>
      </c>
      <c r="B54" s="114" t="s">
        <v>13</v>
      </c>
      <c r="C54" s="114" t="s">
        <v>13</v>
      </c>
      <c r="D54" s="114" t="s">
        <v>13</v>
      </c>
      <c r="E54" s="114" t="s">
        <v>13</v>
      </c>
      <c r="F54" s="114" t="s">
        <v>13</v>
      </c>
      <c r="G54" s="114" t="s">
        <v>13</v>
      </c>
      <c r="H54" s="114" t="s">
        <v>13</v>
      </c>
      <c r="I54" s="114" t="s">
        <v>13</v>
      </c>
      <c r="J54" s="114" t="s">
        <v>13</v>
      </c>
      <c r="K54" s="114" t="s">
        <v>13</v>
      </c>
      <c r="L54" s="114" t="s">
        <v>13</v>
      </c>
      <c r="M54" s="114" t="s">
        <v>13</v>
      </c>
      <c r="N54" s="114" t="s">
        <v>13</v>
      </c>
    </row>
    <row r="55" spans="1:14" ht="12" customHeight="1">
      <c r="A55" s="76" t="s">
        <v>143</v>
      </c>
      <c r="B55" s="114" t="s">
        <v>13</v>
      </c>
      <c r="C55" s="114" t="s">
        <v>13</v>
      </c>
      <c r="D55" s="114" t="s">
        <v>13</v>
      </c>
      <c r="E55" s="114" t="s">
        <v>13</v>
      </c>
      <c r="F55" s="114" t="s">
        <v>13</v>
      </c>
      <c r="G55" s="114" t="s">
        <v>13</v>
      </c>
      <c r="H55" s="114" t="s">
        <v>13</v>
      </c>
      <c r="I55" s="114" t="s">
        <v>13</v>
      </c>
      <c r="J55" s="114" t="s">
        <v>13</v>
      </c>
      <c r="K55" s="114" t="s">
        <v>13</v>
      </c>
      <c r="L55" s="114" t="s">
        <v>13</v>
      </c>
      <c r="M55" s="114" t="s">
        <v>13</v>
      </c>
      <c r="N55" s="114" t="s">
        <v>13</v>
      </c>
    </row>
    <row r="56" spans="1:14" ht="12" customHeight="1">
      <c r="A56" s="76" t="s">
        <v>177</v>
      </c>
      <c r="B56" s="114" t="s">
        <v>13</v>
      </c>
      <c r="C56" s="114" t="s">
        <v>13</v>
      </c>
      <c r="D56" s="114" t="s">
        <v>13</v>
      </c>
      <c r="E56" s="114" t="s">
        <v>13</v>
      </c>
      <c r="F56" s="114" t="s">
        <v>13</v>
      </c>
      <c r="G56" s="114" t="s">
        <v>13</v>
      </c>
      <c r="H56" s="114" t="s">
        <v>13</v>
      </c>
      <c r="I56" s="114" t="s">
        <v>13</v>
      </c>
      <c r="J56" s="114" t="s">
        <v>13</v>
      </c>
      <c r="K56" s="114" t="s">
        <v>13</v>
      </c>
      <c r="L56" s="114" t="s">
        <v>13</v>
      </c>
      <c r="M56" s="114" t="s">
        <v>13</v>
      </c>
      <c r="N56" s="114" t="s">
        <v>13</v>
      </c>
    </row>
    <row r="57" spans="1:14" ht="12" customHeight="1">
      <c r="A57" s="76" t="s">
        <v>178</v>
      </c>
      <c r="B57" s="114" t="s">
        <v>13</v>
      </c>
      <c r="C57" s="114" t="s">
        <v>13</v>
      </c>
      <c r="D57" s="114" t="s">
        <v>13</v>
      </c>
      <c r="E57" s="114" t="s">
        <v>13</v>
      </c>
      <c r="F57" s="114" t="s">
        <v>13</v>
      </c>
      <c r="G57" s="114" t="s">
        <v>13</v>
      </c>
      <c r="H57" s="114" t="s">
        <v>13</v>
      </c>
      <c r="I57" s="114" t="s">
        <v>13</v>
      </c>
      <c r="J57" s="114" t="s">
        <v>13</v>
      </c>
      <c r="K57" s="114" t="s">
        <v>13</v>
      </c>
      <c r="L57" s="114" t="s">
        <v>13</v>
      </c>
      <c r="M57" s="114" t="s">
        <v>13</v>
      </c>
      <c r="N57" s="114" t="s">
        <v>13</v>
      </c>
    </row>
    <row r="58" spans="1:14" ht="12" customHeight="1">
      <c r="A58" s="76" t="s">
        <v>179</v>
      </c>
      <c r="B58" s="114" t="s">
        <v>13</v>
      </c>
      <c r="C58" s="114" t="s">
        <v>13</v>
      </c>
      <c r="D58" s="114" t="s">
        <v>13</v>
      </c>
      <c r="E58" s="114" t="s">
        <v>13</v>
      </c>
      <c r="F58" s="114" t="s">
        <v>13</v>
      </c>
      <c r="G58" s="114" t="s">
        <v>13</v>
      </c>
      <c r="H58" s="114" t="s">
        <v>13</v>
      </c>
      <c r="I58" s="114" t="s">
        <v>13</v>
      </c>
      <c r="J58" s="114" t="s">
        <v>13</v>
      </c>
      <c r="K58" s="114" t="s">
        <v>13</v>
      </c>
      <c r="L58" s="114" t="s">
        <v>13</v>
      </c>
      <c r="M58" s="114" t="s">
        <v>13</v>
      </c>
      <c r="N58" s="114" t="s">
        <v>13</v>
      </c>
    </row>
    <row r="59" spans="1:14" ht="12" customHeight="1">
      <c r="A59" s="63" t="s">
        <v>355</v>
      </c>
      <c r="B59" s="114" t="s">
        <v>13</v>
      </c>
      <c r="C59" s="114" t="s">
        <v>13</v>
      </c>
      <c r="D59" s="114" t="s">
        <v>13</v>
      </c>
      <c r="E59" s="114" t="s">
        <v>13</v>
      </c>
      <c r="F59" s="114" t="s">
        <v>13</v>
      </c>
      <c r="G59" s="114" t="s">
        <v>13</v>
      </c>
      <c r="H59" s="114" t="s">
        <v>13</v>
      </c>
      <c r="I59" s="114" t="s">
        <v>13</v>
      </c>
      <c r="J59" s="114">
        <v>11.2</v>
      </c>
      <c r="K59" s="114">
        <v>11.7</v>
      </c>
      <c r="L59" s="114">
        <v>11.5</v>
      </c>
      <c r="M59" s="114" t="s">
        <v>13</v>
      </c>
      <c r="N59" s="114" t="s">
        <v>13</v>
      </c>
    </row>
    <row r="60" spans="1:14" ht="12" customHeight="1">
      <c r="A60" s="63" t="s">
        <v>180</v>
      </c>
      <c r="B60" s="114" t="s">
        <v>13</v>
      </c>
      <c r="C60" s="114" t="s">
        <v>13</v>
      </c>
      <c r="D60" s="114" t="s">
        <v>13</v>
      </c>
      <c r="E60" s="114" t="s">
        <v>13</v>
      </c>
      <c r="F60" s="114" t="s">
        <v>13</v>
      </c>
      <c r="G60" s="114" t="s">
        <v>13</v>
      </c>
      <c r="H60" s="114" t="s">
        <v>13</v>
      </c>
      <c r="I60" s="114" t="s">
        <v>13</v>
      </c>
      <c r="J60" s="114" t="s">
        <v>13</v>
      </c>
      <c r="K60" s="114" t="s">
        <v>13</v>
      </c>
      <c r="L60" s="114" t="s">
        <v>13</v>
      </c>
      <c r="M60" s="114" t="s">
        <v>13</v>
      </c>
      <c r="N60" s="114" t="s">
        <v>13</v>
      </c>
    </row>
    <row r="61" spans="1:14" ht="12" customHeight="1">
      <c r="A61" s="63" t="s">
        <v>181</v>
      </c>
      <c r="B61" s="114" t="s">
        <v>13</v>
      </c>
      <c r="C61" s="114" t="s">
        <v>13</v>
      </c>
      <c r="D61" s="114" t="s">
        <v>13</v>
      </c>
      <c r="E61" s="114" t="s">
        <v>13</v>
      </c>
      <c r="F61" s="114" t="s">
        <v>13</v>
      </c>
      <c r="G61" s="114" t="s">
        <v>13</v>
      </c>
      <c r="H61" s="114" t="s">
        <v>13</v>
      </c>
      <c r="I61" s="114" t="s">
        <v>13</v>
      </c>
      <c r="J61" s="114" t="s">
        <v>13</v>
      </c>
      <c r="K61" s="114" t="s">
        <v>13</v>
      </c>
      <c r="L61" s="114" t="s">
        <v>13</v>
      </c>
      <c r="M61" s="114" t="s">
        <v>13</v>
      </c>
      <c r="N61" s="114" t="s">
        <v>13</v>
      </c>
    </row>
    <row r="62" spans="1:14" ht="12" customHeight="1">
      <c r="A62" s="63" t="s">
        <v>356</v>
      </c>
      <c r="B62" s="114" t="s">
        <v>13</v>
      </c>
      <c r="C62" s="114" t="s">
        <v>13</v>
      </c>
      <c r="D62" s="114" t="s">
        <v>13</v>
      </c>
      <c r="E62" s="114" t="s">
        <v>13</v>
      </c>
      <c r="F62" s="114" t="s">
        <v>13</v>
      </c>
      <c r="G62" s="114" t="s">
        <v>13</v>
      </c>
      <c r="H62" s="114" t="s">
        <v>13</v>
      </c>
      <c r="I62" s="114" t="s">
        <v>13</v>
      </c>
      <c r="J62" s="114" t="s">
        <v>13</v>
      </c>
      <c r="K62" s="114" t="s">
        <v>13</v>
      </c>
      <c r="L62" s="114" t="s">
        <v>13</v>
      </c>
      <c r="M62" s="114">
        <v>12.5</v>
      </c>
      <c r="N62" s="114" t="s">
        <v>13</v>
      </c>
    </row>
    <row r="63" spans="1:14" ht="12" customHeight="1">
      <c r="A63" s="63" t="s">
        <v>182</v>
      </c>
      <c r="B63" s="114" t="s">
        <v>13</v>
      </c>
      <c r="C63" s="114" t="s">
        <v>13</v>
      </c>
      <c r="D63" s="114" t="s">
        <v>13</v>
      </c>
      <c r="E63" s="114" t="s">
        <v>13</v>
      </c>
      <c r="F63" s="114" t="s">
        <v>13</v>
      </c>
      <c r="G63" s="114" t="s">
        <v>13</v>
      </c>
      <c r="H63" s="114" t="s">
        <v>13</v>
      </c>
      <c r="I63" s="114" t="s">
        <v>13</v>
      </c>
      <c r="J63" s="114" t="s">
        <v>13</v>
      </c>
      <c r="K63" s="114" t="s">
        <v>13</v>
      </c>
      <c r="L63" s="114" t="s">
        <v>13</v>
      </c>
      <c r="M63" s="114" t="s">
        <v>13</v>
      </c>
      <c r="N63" s="114" t="s">
        <v>13</v>
      </c>
    </row>
    <row r="64" spans="1:14" ht="12" customHeight="1">
      <c r="A64" s="63" t="s">
        <v>183</v>
      </c>
      <c r="B64" s="114" t="s">
        <v>13</v>
      </c>
      <c r="C64" s="114" t="s">
        <v>13</v>
      </c>
      <c r="D64" s="114" t="s">
        <v>13</v>
      </c>
      <c r="E64" s="114" t="s">
        <v>13</v>
      </c>
      <c r="F64" s="114" t="s">
        <v>13</v>
      </c>
      <c r="G64" s="114" t="s">
        <v>13</v>
      </c>
      <c r="H64" s="114" t="s">
        <v>13</v>
      </c>
      <c r="I64" s="114" t="s">
        <v>13</v>
      </c>
      <c r="J64" s="114" t="s">
        <v>13</v>
      </c>
      <c r="K64" s="114" t="s">
        <v>13</v>
      </c>
      <c r="L64" s="114" t="s">
        <v>13</v>
      </c>
      <c r="M64" s="114" t="s">
        <v>13</v>
      </c>
      <c r="N64" s="114" t="s">
        <v>13</v>
      </c>
    </row>
    <row r="65" spans="1:14" ht="12" customHeight="1">
      <c r="A65" s="63" t="s">
        <v>184</v>
      </c>
      <c r="B65" s="114" t="s">
        <v>13</v>
      </c>
      <c r="C65" s="114" t="s">
        <v>13</v>
      </c>
      <c r="D65" s="114" t="s">
        <v>13</v>
      </c>
      <c r="E65" s="114" t="s">
        <v>13</v>
      </c>
      <c r="F65" s="114" t="s">
        <v>13</v>
      </c>
      <c r="G65" s="114" t="s">
        <v>13</v>
      </c>
      <c r="H65" s="114" t="s">
        <v>13</v>
      </c>
      <c r="I65" s="114" t="s">
        <v>13</v>
      </c>
      <c r="J65" s="114" t="s">
        <v>13</v>
      </c>
      <c r="K65" s="114" t="s">
        <v>13</v>
      </c>
      <c r="L65" s="114" t="s">
        <v>13</v>
      </c>
      <c r="M65" s="114" t="s">
        <v>13</v>
      </c>
      <c r="N65" s="114" t="s">
        <v>13</v>
      </c>
    </row>
    <row r="66" spans="1:14" ht="12" customHeight="1">
      <c r="A66" s="63" t="s">
        <v>185</v>
      </c>
      <c r="B66" s="114" t="s">
        <v>13</v>
      </c>
      <c r="C66" s="114" t="s">
        <v>13</v>
      </c>
      <c r="D66" s="114" t="s">
        <v>13</v>
      </c>
      <c r="E66" s="114" t="s">
        <v>13</v>
      </c>
      <c r="F66" s="114" t="s">
        <v>13</v>
      </c>
      <c r="G66" s="114" t="s">
        <v>13</v>
      </c>
      <c r="H66" s="114" t="s">
        <v>13</v>
      </c>
      <c r="I66" s="114" t="s">
        <v>13</v>
      </c>
      <c r="J66" s="114" t="s">
        <v>13</v>
      </c>
      <c r="K66" s="114" t="s">
        <v>13</v>
      </c>
      <c r="L66" s="114" t="s">
        <v>13</v>
      </c>
      <c r="M66" s="114" t="s">
        <v>13</v>
      </c>
      <c r="N66" s="114" t="s">
        <v>13</v>
      </c>
    </row>
    <row r="67" spans="1:14" ht="12" customHeight="1">
      <c r="A67" s="63" t="s">
        <v>186</v>
      </c>
      <c r="B67" s="114" t="s">
        <v>13</v>
      </c>
      <c r="C67" s="114" t="s">
        <v>13</v>
      </c>
      <c r="D67" s="114" t="s">
        <v>13</v>
      </c>
      <c r="E67" s="114" t="s">
        <v>13</v>
      </c>
      <c r="F67" s="114" t="s">
        <v>13</v>
      </c>
      <c r="G67" s="114" t="s">
        <v>13</v>
      </c>
      <c r="H67" s="114" t="s">
        <v>13</v>
      </c>
      <c r="I67" s="114" t="s">
        <v>13</v>
      </c>
      <c r="J67" s="114" t="s">
        <v>13</v>
      </c>
      <c r="K67" s="114" t="s">
        <v>13</v>
      </c>
      <c r="L67" s="114" t="s">
        <v>13</v>
      </c>
      <c r="M67" s="114" t="s">
        <v>13</v>
      </c>
      <c r="N67" s="114" t="s">
        <v>13</v>
      </c>
    </row>
    <row r="68" spans="1:14" ht="12" customHeight="1">
      <c r="A68" s="63" t="s">
        <v>187</v>
      </c>
      <c r="B68" s="114" t="s">
        <v>13</v>
      </c>
      <c r="C68" s="114" t="s">
        <v>13</v>
      </c>
      <c r="D68" s="114" t="s">
        <v>13</v>
      </c>
      <c r="E68" s="114" t="s">
        <v>13</v>
      </c>
      <c r="F68" s="114" t="s">
        <v>13</v>
      </c>
      <c r="G68" s="114" t="s">
        <v>13</v>
      </c>
      <c r="H68" s="114" t="s">
        <v>13</v>
      </c>
      <c r="I68" s="114" t="s">
        <v>13</v>
      </c>
      <c r="J68" s="114" t="s">
        <v>13</v>
      </c>
      <c r="K68" s="114" t="s">
        <v>13</v>
      </c>
      <c r="L68" s="114" t="s">
        <v>13</v>
      </c>
      <c r="M68" s="114" t="s">
        <v>13</v>
      </c>
      <c r="N68" s="114" t="s">
        <v>13</v>
      </c>
    </row>
    <row r="69" spans="1:14" ht="12" customHeight="1">
      <c r="A69" s="63" t="s">
        <v>188</v>
      </c>
      <c r="B69" s="114" t="s">
        <v>13</v>
      </c>
      <c r="C69" s="114" t="s">
        <v>13</v>
      </c>
      <c r="D69" s="114" t="s">
        <v>13</v>
      </c>
      <c r="E69" s="114" t="s">
        <v>13</v>
      </c>
      <c r="F69" s="114" t="s">
        <v>13</v>
      </c>
      <c r="G69" s="114" t="s">
        <v>13</v>
      </c>
      <c r="H69" s="114" t="s">
        <v>13</v>
      </c>
      <c r="I69" s="114" t="s">
        <v>13</v>
      </c>
      <c r="J69" s="114" t="s">
        <v>13</v>
      </c>
      <c r="K69" s="114" t="s">
        <v>13</v>
      </c>
      <c r="L69" s="114" t="s">
        <v>13</v>
      </c>
      <c r="M69" s="114" t="s">
        <v>13</v>
      </c>
      <c r="N69" s="114" t="s">
        <v>13</v>
      </c>
    </row>
    <row r="70" spans="1:14" ht="12" customHeight="1">
      <c r="A70" s="64" t="s">
        <v>189</v>
      </c>
      <c r="B70" s="114" t="s">
        <v>13</v>
      </c>
      <c r="C70" s="114" t="s">
        <v>13</v>
      </c>
      <c r="D70" s="114" t="s">
        <v>13</v>
      </c>
      <c r="E70" s="114" t="s">
        <v>13</v>
      </c>
      <c r="F70" s="114" t="s">
        <v>13</v>
      </c>
      <c r="G70" s="114" t="s">
        <v>13</v>
      </c>
      <c r="H70" s="114" t="s">
        <v>13</v>
      </c>
      <c r="I70" s="114" t="s">
        <v>13</v>
      </c>
      <c r="J70" s="114" t="s">
        <v>13</v>
      </c>
      <c r="K70" s="114" t="s">
        <v>13</v>
      </c>
      <c r="L70" s="114" t="s">
        <v>13</v>
      </c>
      <c r="M70" s="114" t="s">
        <v>13</v>
      </c>
      <c r="N70" s="114" t="s">
        <v>13</v>
      </c>
    </row>
    <row r="71" spans="1:14" s="80" customFormat="1" ht="12" customHeight="1">
      <c r="A71" s="46" t="s">
        <v>190</v>
      </c>
      <c r="B71" s="160"/>
      <c r="C71" s="160"/>
      <c r="D71" s="160"/>
      <c r="E71" s="160"/>
      <c r="F71" s="160"/>
      <c r="G71" s="160"/>
      <c r="H71" s="117"/>
      <c r="I71" s="117"/>
      <c r="J71" s="117"/>
      <c r="K71" s="117"/>
      <c r="L71" s="117"/>
      <c r="M71" s="117"/>
      <c r="N71" s="117"/>
    </row>
    <row r="72" spans="1:14" ht="12" customHeight="1">
      <c r="A72" s="48" t="s">
        <v>74</v>
      </c>
      <c r="B72" s="114" t="s">
        <v>13</v>
      </c>
      <c r="C72" s="114" t="s">
        <v>13</v>
      </c>
      <c r="D72" s="114" t="s">
        <v>13</v>
      </c>
      <c r="E72" s="114" t="s">
        <v>13</v>
      </c>
      <c r="F72" s="114" t="s">
        <v>13</v>
      </c>
      <c r="G72" s="114" t="s">
        <v>13</v>
      </c>
      <c r="H72" s="114" t="s">
        <v>13</v>
      </c>
      <c r="I72" s="114" t="s">
        <v>13</v>
      </c>
      <c r="J72" s="114" t="s">
        <v>13</v>
      </c>
      <c r="K72" s="114" t="s">
        <v>13</v>
      </c>
      <c r="L72" s="114" t="s">
        <v>13</v>
      </c>
      <c r="M72" s="114" t="s">
        <v>13</v>
      </c>
      <c r="N72" s="114" t="s">
        <v>13</v>
      </c>
    </row>
    <row r="73" spans="1:14" ht="12" customHeight="1">
      <c r="A73" s="51" t="s">
        <v>75</v>
      </c>
      <c r="B73" s="114" t="s">
        <v>13</v>
      </c>
      <c r="C73" s="114" t="s">
        <v>13</v>
      </c>
      <c r="D73" s="114" t="s">
        <v>13</v>
      </c>
      <c r="E73" s="114" t="s">
        <v>13</v>
      </c>
      <c r="F73" s="114" t="s">
        <v>13</v>
      </c>
      <c r="G73" s="114" t="s">
        <v>13</v>
      </c>
      <c r="H73" s="114" t="s">
        <v>13</v>
      </c>
      <c r="I73" s="114" t="s">
        <v>13</v>
      </c>
      <c r="J73" s="114" t="s">
        <v>13</v>
      </c>
      <c r="K73" s="114" t="s">
        <v>13</v>
      </c>
      <c r="L73" s="114" t="s">
        <v>13</v>
      </c>
      <c r="M73" s="114" t="s">
        <v>13</v>
      </c>
      <c r="N73" s="114" t="s">
        <v>13</v>
      </c>
    </row>
    <row r="74" spans="1:14" ht="12" customHeight="1">
      <c r="A74" s="51" t="s">
        <v>191</v>
      </c>
      <c r="B74" s="114" t="s">
        <v>13</v>
      </c>
      <c r="C74" s="114" t="s">
        <v>13</v>
      </c>
      <c r="D74" s="114" t="s">
        <v>13</v>
      </c>
      <c r="E74" s="114" t="s">
        <v>13</v>
      </c>
      <c r="F74" s="114" t="s">
        <v>13</v>
      </c>
      <c r="G74" s="114" t="s">
        <v>13</v>
      </c>
      <c r="H74" s="114" t="s">
        <v>13</v>
      </c>
      <c r="I74" s="114" t="s">
        <v>13</v>
      </c>
      <c r="J74" s="114" t="s">
        <v>13</v>
      </c>
      <c r="K74" s="114" t="s">
        <v>13</v>
      </c>
      <c r="L74" s="114" t="s">
        <v>13</v>
      </c>
      <c r="M74" s="114" t="s">
        <v>13</v>
      </c>
      <c r="N74" s="114" t="s">
        <v>13</v>
      </c>
    </row>
    <row r="75" spans="1:14" ht="12" customHeight="1">
      <c r="A75" s="51" t="s">
        <v>76</v>
      </c>
      <c r="B75" s="114" t="s">
        <v>13</v>
      </c>
      <c r="C75" s="114" t="s">
        <v>13</v>
      </c>
      <c r="D75" s="114" t="s">
        <v>13</v>
      </c>
      <c r="E75" s="114" t="s">
        <v>13</v>
      </c>
      <c r="F75" s="114" t="s">
        <v>13</v>
      </c>
      <c r="G75" s="114" t="s">
        <v>13</v>
      </c>
      <c r="H75" s="114" t="s">
        <v>13</v>
      </c>
      <c r="I75" s="114" t="s">
        <v>13</v>
      </c>
      <c r="J75" s="114" t="s">
        <v>13</v>
      </c>
      <c r="K75" s="114" t="s">
        <v>13</v>
      </c>
      <c r="L75" s="114" t="s">
        <v>13</v>
      </c>
      <c r="M75" s="114" t="s">
        <v>13</v>
      </c>
      <c r="N75" s="114" t="s">
        <v>13</v>
      </c>
    </row>
    <row r="76" spans="1:14" ht="12" customHeight="1">
      <c r="A76" s="51" t="s">
        <v>165</v>
      </c>
      <c r="B76" s="114" t="s">
        <v>13</v>
      </c>
      <c r="C76" s="114" t="s">
        <v>13</v>
      </c>
      <c r="D76" s="114" t="s">
        <v>13</v>
      </c>
      <c r="E76" s="114" t="s">
        <v>13</v>
      </c>
      <c r="F76" s="114" t="s">
        <v>13</v>
      </c>
      <c r="G76" s="114" t="s">
        <v>13</v>
      </c>
      <c r="H76" s="114" t="s">
        <v>13</v>
      </c>
      <c r="I76" s="114" t="s">
        <v>13</v>
      </c>
      <c r="J76" s="114" t="s">
        <v>13</v>
      </c>
      <c r="K76" s="114" t="s">
        <v>13</v>
      </c>
      <c r="L76" s="114" t="s">
        <v>13</v>
      </c>
      <c r="M76" s="114" t="s">
        <v>13</v>
      </c>
      <c r="N76" s="114" t="s">
        <v>13</v>
      </c>
    </row>
    <row r="77" spans="1:14" ht="12" customHeight="1">
      <c r="A77" s="51" t="s">
        <v>81</v>
      </c>
      <c r="B77" s="114" t="s">
        <v>13</v>
      </c>
      <c r="C77" s="114" t="s">
        <v>13</v>
      </c>
      <c r="D77" s="114" t="s">
        <v>13</v>
      </c>
      <c r="E77" s="114" t="s">
        <v>13</v>
      </c>
      <c r="F77" s="114" t="s">
        <v>13</v>
      </c>
      <c r="G77" s="114" t="s">
        <v>13</v>
      </c>
      <c r="H77" s="114" t="s">
        <v>13</v>
      </c>
      <c r="I77" s="114" t="s">
        <v>13</v>
      </c>
      <c r="J77" s="114" t="s">
        <v>13</v>
      </c>
      <c r="K77" s="114" t="s">
        <v>13</v>
      </c>
      <c r="L77" s="114" t="s">
        <v>13</v>
      </c>
      <c r="M77" s="114" t="s">
        <v>13</v>
      </c>
      <c r="N77" s="114" t="s">
        <v>13</v>
      </c>
    </row>
    <row r="78" spans="1:14" ht="12" customHeight="1">
      <c r="A78" s="53" t="s">
        <v>22</v>
      </c>
      <c r="B78" s="114" t="s">
        <v>13</v>
      </c>
      <c r="C78" s="114" t="s">
        <v>13</v>
      </c>
      <c r="D78" s="114" t="s">
        <v>13</v>
      </c>
      <c r="E78" s="114" t="s">
        <v>13</v>
      </c>
      <c r="F78" s="114" t="s">
        <v>13</v>
      </c>
      <c r="G78" s="114" t="s">
        <v>13</v>
      </c>
      <c r="H78" s="114" t="s">
        <v>13</v>
      </c>
      <c r="I78" s="114" t="s">
        <v>13</v>
      </c>
      <c r="J78" s="114" t="s">
        <v>13</v>
      </c>
      <c r="K78" s="114" t="s">
        <v>13</v>
      </c>
      <c r="L78" s="114" t="s">
        <v>13</v>
      </c>
      <c r="M78" s="114" t="s">
        <v>13</v>
      </c>
      <c r="N78" s="114" t="s">
        <v>13</v>
      </c>
    </row>
    <row r="79" spans="1:14" s="80" customFormat="1" ht="12" customHeight="1">
      <c r="A79" s="46" t="s">
        <v>192</v>
      </c>
      <c r="B79" s="117"/>
      <c r="C79" s="117"/>
      <c r="D79" s="117"/>
      <c r="E79" s="117"/>
      <c r="F79" s="117"/>
      <c r="G79" s="117"/>
      <c r="H79" s="117"/>
      <c r="I79" s="117"/>
      <c r="J79" s="117"/>
      <c r="K79" s="117"/>
      <c r="L79" s="117"/>
      <c r="M79" s="117"/>
      <c r="N79" s="117"/>
    </row>
    <row r="80" spans="1:14" s="81" customFormat="1" ht="12" customHeight="1">
      <c r="A80" s="48" t="s">
        <v>83</v>
      </c>
      <c r="B80" s="114" t="s">
        <v>13</v>
      </c>
      <c r="C80" s="114" t="s">
        <v>13</v>
      </c>
      <c r="D80" s="114" t="s">
        <v>13</v>
      </c>
      <c r="E80" s="114" t="s">
        <v>13</v>
      </c>
      <c r="F80" s="114" t="s">
        <v>13</v>
      </c>
      <c r="G80" s="114" t="s">
        <v>13</v>
      </c>
      <c r="H80" s="114" t="s">
        <v>13</v>
      </c>
      <c r="I80" s="114" t="s">
        <v>13</v>
      </c>
      <c r="J80" s="114" t="s">
        <v>13</v>
      </c>
      <c r="K80" s="114" t="s">
        <v>13</v>
      </c>
      <c r="L80" s="114" t="s">
        <v>13</v>
      </c>
      <c r="M80" s="114" t="s">
        <v>13</v>
      </c>
      <c r="N80" s="114" t="s">
        <v>13</v>
      </c>
    </row>
    <row r="81" spans="1:20" s="81" customFormat="1" ht="12" customHeight="1">
      <c r="A81" s="53" t="s">
        <v>22</v>
      </c>
      <c r="B81" s="114" t="s">
        <v>13</v>
      </c>
      <c r="C81" s="114" t="s">
        <v>13</v>
      </c>
      <c r="D81" s="114" t="s">
        <v>13</v>
      </c>
      <c r="E81" s="114" t="s">
        <v>13</v>
      </c>
      <c r="F81" s="114" t="s">
        <v>13</v>
      </c>
      <c r="G81" s="114" t="s">
        <v>13</v>
      </c>
      <c r="H81" s="114" t="s">
        <v>13</v>
      </c>
      <c r="I81" s="114" t="s">
        <v>13</v>
      </c>
      <c r="J81" s="114" t="s">
        <v>13</v>
      </c>
      <c r="K81" s="114" t="s">
        <v>13</v>
      </c>
      <c r="L81" s="114" t="s">
        <v>13</v>
      </c>
      <c r="M81" s="114" t="s">
        <v>13</v>
      </c>
      <c r="N81" s="114" t="s">
        <v>13</v>
      </c>
    </row>
    <row r="82" spans="1:20" s="80" customFormat="1" ht="12" customHeight="1">
      <c r="A82" s="46" t="s">
        <v>193</v>
      </c>
      <c r="B82" s="82"/>
      <c r="C82" s="82"/>
      <c r="D82" s="82"/>
      <c r="E82" s="82"/>
      <c r="F82" s="82"/>
      <c r="G82" s="82"/>
      <c r="H82" s="82"/>
      <c r="I82" s="82"/>
      <c r="J82" s="82"/>
      <c r="K82" s="82"/>
      <c r="L82" s="82"/>
      <c r="M82" s="82"/>
      <c r="N82" s="82"/>
    </row>
    <row r="83" spans="1:20" ht="12" customHeight="1">
      <c r="A83" s="83" t="s">
        <v>194</v>
      </c>
      <c r="B83" s="114" t="s">
        <v>13</v>
      </c>
      <c r="C83" s="114" t="s">
        <v>13</v>
      </c>
      <c r="D83" s="114" t="s">
        <v>13</v>
      </c>
      <c r="E83" s="114" t="s">
        <v>13</v>
      </c>
      <c r="F83" s="114" t="s">
        <v>13</v>
      </c>
      <c r="G83" s="114" t="s">
        <v>13</v>
      </c>
      <c r="H83" s="114" t="s">
        <v>13</v>
      </c>
      <c r="I83" s="114" t="s">
        <v>13</v>
      </c>
      <c r="J83" s="114" t="s">
        <v>13</v>
      </c>
      <c r="K83" s="114" t="s">
        <v>13</v>
      </c>
      <c r="L83" s="114" t="s">
        <v>13</v>
      </c>
      <c r="M83" s="114" t="s">
        <v>13</v>
      </c>
      <c r="N83" s="114" t="s">
        <v>13</v>
      </c>
    </row>
    <row r="84" spans="1:20" ht="12" customHeight="1">
      <c r="A84" s="84" t="s">
        <v>195</v>
      </c>
      <c r="B84" s="114" t="s">
        <v>13</v>
      </c>
      <c r="C84" s="114" t="s">
        <v>13</v>
      </c>
      <c r="D84" s="114" t="s">
        <v>13</v>
      </c>
      <c r="E84" s="114" t="s">
        <v>13</v>
      </c>
      <c r="F84" s="114" t="s">
        <v>13</v>
      </c>
      <c r="G84" s="114" t="s">
        <v>13</v>
      </c>
      <c r="H84" s="114" t="s">
        <v>13</v>
      </c>
      <c r="I84" s="114" t="s">
        <v>13</v>
      </c>
      <c r="J84" s="114" t="s">
        <v>13</v>
      </c>
      <c r="K84" s="114" t="s">
        <v>13</v>
      </c>
      <c r="L84" s="114" t="s">
        <v>13</v>
      </c>
      <c r="M84" s="114" t="s">
        <v>13</v>
      </c>
      <c r="N84" s="114" t="s">
        <v>13</v>
      </c>
    </row>
    <row r="85" spans="1:20" s="80" customFormat="1" ht="12" customHeight="1">
      <c r="A85" s="46" t="s">
        <v>196</v>
      </c>
      <c r="B85" s="82"/>
      <c r="C85" s="82"/>
      <c r="D85" s="82"/>
      <c r="E85" s="82"/>
      <c r="F85" s="82"/>
      <c r="G85" s="82"/>
      <c r="H85" s="82"/>
      <c r="I85" s="82"/>
      <c r="J85" s="82"/>
      <c r="K85" s="82"/>
      <c r="L85" s="82"/>
      <c r="M85" s="82"/>
      <c r="N85" s="82"/>
    </row>
    <row r="86" spans="1:20" ht="12" customHeight="1">
      <c r="A86" s="83" t="s">
        <v>197</v>
      </c>
      <c r="B86" s="114" t="s">
        <v>13</v>
      </c>
      <c r="C86" s="114" t="s">
        <v>13</v>
      </c>
      <c r="D86" s="114" t="s">
        <v>13</v>
      </c>
      <c r="E86" s="114" t="s">
        <v>13</v>
      </c>
      <c r="F86" s="114" t="s">
        <v>13</v>
      </c>
      <c r="G86" s="114" t="s">
        <v>13</v>
      </c>
      <c r="H86" s="114" t="s">
        <v>13</v>
      </c>
      <c r="I86" s="114" t="s">
        <v>13</v>
      </c>
      <c r="J86" s="114" t="s">
        <v>13</v>
      </c>
      <c r="K86" s="114" t="s">
        <v>13</v>
      </c>
      <c r="L86" s="114" t="s">
        <v>13</v>
      </c>
      <c r="M86" s="114" t="s">
        <v>13</v>
      </c>
      <c r="N86" s="114" t="s">
        <v>13</v>
      </c>
    </row>
    <row r="87" spans="1:20" ht="12" customHeight="1">
      <c r="A87" s="58" t="s">
        <v>198</v>
      </c>
      <c r="B87" s="114" t="s">
        <v>13</v>
      </c>
      <c r="C87" s="114" t="s">
        <v>13</v>
      </c>
      <c r="D87" s="114" t="s">
        <v>13</v>
      </c>
      <c r="E87" s="114" t="s">
        <v>13</v>
      </c>
      <c r="F87" s="114" t="s">
        <v>13</v>
      </c>
      <c r="G87" s="114" t="s">
        <v>13</v>
      </c>
      <c r="H87" s="114" t="s">
        <v>13</v>
      </c>
      <c r="I87" s="114" t="s">
        <v>13</v>
      </c>
      <c r="J87" s="114" t="s">
        <v>13</v>
      </c>
      <c r="K87" s="114" t="s">
        <v>13</v>
      </c>
      <c r="L87" s="114" t="s">
        <v>13</v>
      </c>
      <c r="M87" s="114" t="s">
        <v>13</v>
      </c>
      <c r="N87" s="114" t="s">
        <v>13</v>
      </c>
    </row>
    <row r="88" spans="1:20" ht="12" customHeight="1">
      <c r="A88" s="84" t="s">
        <v>199</v>
      </c>
      <c r="B88" s="116" t="s">
        <v>13</v>
      </c>
      <c r="C88" s="116" t="s">
        <v>13</v>
      </c>
      <c r="D88" s="116" t="s">
        <v>13</v>
      </c>
      <c r="E88" s="116" t="s">
        <v>13</v>
      </c>
      <c r="F88" s="116" t="s">
        <v>13</v>
      </c>
      <c r="G88" s="116" t="s">
        <v>13</v>
      </c>
      <c r="H88" s="116" t="s">
        <v>13</v>
      </c>
      <c r="I88" s="116" t="s">
        <v>13</v>
      </c>
      <c r="J88" s="116" t="s">
        <v>13</v>
      </c>
      <c r="K88" s="116" t="s">
        <v>13</v>
      </c>
      <c r="L88" s="116" t="s">
        <v>13</v>
      </c>
      <c r="M88" s="116" t="s">
        <v>13</v>
      </c>
      <c r="N88" s="116" t="s">
        <v>13</v>
      </c>
    </row>
    <row r="89" spans="1:20" s="1" customFormat="1" ht="12" customHeight="1">
      <c r="A89" s="20" t="s">
        <v>200</v>
      </c>
      <c r="B89" s="85"/>
      <c r="C89" s="85"/>
      <c r="D89" s="85"/>
      <c r="E89" s="85"/>
      <c r="F89" s="85"/>
      <c r="G89" s="85"/>
      <c r="H89" s="85"/>
      <c r="I89" s="85"/>
      <c r="J89" s="85"/>
      <c r="K89" s="85"/>
      <c r="L89" s="85"/>
      <c r="M89" s="85"/>
      <c r="N89" s="85"/>
      <c r="O89" s="86"/>
      <c r="P89" s="86"/>
      <c r="Q89" s="86"/>
      <c r="R89" s="86"/>
      <c r="S89" s="86"/>
      <c r="T89" s="86"/>
    </row>
    <row r="90" spans="1:20" s="1" customFormat="1" ht="12" customHeight="1">
      <c r="A90" s="20" t="s">
        <v>349</v>
      </c>
      <c r="B90" s="20"/>
      <c r="C90" s="20"/>
      <c r="D90" s="20"/>
      <c r="E90" s="20"/>
      <c r="F90" s="20"/>
      <c r="G90" s="20"/>
      <c r="H90" s="20"/>
      <c r="I90" s="20"/>
      <c r="J90" s="20"/>
      <c r="K90" s="20"/>
      <c r="L90" s="20"/>
      <c r="M90" s="20"/>
      <c r="N90" s="20"/>
    </row>
    <row r="91" spans="1:20" s="1" customFormat="1" ht="12" customHeight="1">
      <c r="A91" s="28" t="s">
        <v>357</v>
      </c>
      <c r="B91" s="85"/>
      <c r="C91" s="85"/>
      <c r="D91" s="85"/>
      <c r="E91" s="85"/>
      <c r="F91" s="85"/>
      <c r="G91" s="85"/>
      <c r="H91" s="85"/>
      <c r="I91" s="85"/>
      <c r="J91" s="85"/>
      <c r="K91" s="85"/>
      <c r="L91" s="85"/>
      <c r="M91" s="85"/>
      <c r="N91" s="85"/>
      <c r="O91" s="86"/>
      <c r="P91" s="86"/>
      <c r="Q91" s="86"/>
      <c r="R91" s="86"/>
      <c r="S91" s="86"/>
      <c r="T91" s="86"/>
    </row>
    <row r="92" spans="1:20" s="1" customFormat="1" ht="12" customHeight="1">
      <c r="A92" s="28" t="s">
        <v>358</v>
      </c>
      <c r="B92" s="85"/>
      <c r="C92" s="85"/>
      <c r="D92" s="85"/>
      <c r="E92" s="85"/>
      <c r="F92" s="85"/>
      <c r="G92" s="85"/>
      <c r="H92" s="85"/>
      <c r="I92" s="85"/>
      <c r="J92" s="85"/>
      <c r="K92" s="85"/>
      <c r="L92" s="85"/>
      <c r="M92" s="85"/>
      <c r="N92" s="85"/>
      <c r="O92" s="86"/>
      <c r="P92" s="86"/>
      <c r="Q92" s="86"/>
      <c r="R92" s="86"/>
      <c r="S92" s="86"/>
      <c r="T92" s="86"/>
    </row>
    <row r="93" spans="1:20" s="1" customFormat="1" ht="12" customHeight="1">
      <c r="A93" s="20" t="s">
        <v>400</v>
      </c>
      <c r="B93" s="20"/>
      <c r="C93" s="20"/>
      <c r="D93" s="20"/>
      <c r="E93" s="20"/>
      <c r="F93" s="20"/>
      <c r="G93" s="20"/>
      <c r="H93" s="20"/>
      <c r="I93" s="20"/>
      <c r="J93" s="20"/>
      <c r="K93" s="20"/>
      <c r="L93" s="20"/>
      <c r="M93" s="20"/>
      <c r="N93" s="20"/>
    </row>
    <row r="94" spans="1:20" ht="12" customHeight="1">
      <c r="A94" s="17"/>
      <c r="B94" s="87"/>
      <c r="C94" s="87"/>
      <c r="D94" s="87"/>
      <c r="E94" s="87"/>
      <c r="F94" s="87"/>
      <c r="G94" s="87"/>
      <c r="H94" s="87"/>
      <c r="I94" s="87"/>
      <c r="J94" s="87"/>
      <c r="K94" s="87"/>
      <c r="L94" s="87"/>
      <c r="M94" s="87"/>
      <c r="N94" s="87"/>
    </row>
    <row r="95" spans="1:20" ht="12" customHeight="1">
      <c r="A95" s="17"/>
      <c r="B95" s="87"/>
      <c r="C95" s="87"/>
      <c r="D95" s="87"/>
      <c r="E95" s="87"/>
      <c r="F95" s="87"/>
      <c r="G95" s="87"/>
      <c r="H95" s="87"/>
      <c r="I95" s="87"/>
      <c r="J95" s="87"/>
      <c r="K95" s="87"/>
      <c r="L95" s="87"/>
      <c r="M95" s="87"/>
      <c r="N95" s="87"/>
    </row>
    <row r="96" spans="1:20" ht="12" customHeight="1">
      <c r="A96" s="2"/>
      <c r="E96" s="88"/>
      <c r="F96" s="88"/>
      <c r="G96" s="88"/>
      <c r="H96" s="88"/>
      <c r="I96" s="88"/>
      <c r="J96" s="288"/>
      <c r="K96" s="288"/>
      <c r="L96" s="288"/>
      <c r="M96" s="288"/>
      <c r="N96" s="88"/>
    </row>
    <row r="97" spans="2:14" ht="12" customHeight="1">
      <c r="E97" s="89"/>
      <c r="F97" s="89"/>
      <c r="G97" s="89"/>
      <c r="H97" s="89"/>
      <c r="I97" s="89"/>
      <c r="J97" s="89"/>
      <c r="K97" s="89"/>
      <c r="L97" s="89"/>
      <c r="M97" s="89"/>
      <c r="N97" s="89"/>
    </row>
    <row r="98" spans="2:14" ht="12" customHeight="1">
      <c r="E98" s="89"/>
      <c r="F98" s="89"/>
      <c r="G98" s="89"/>
      <c r="H98" s="89"/>
      <c r="I98" s="89"/>
      <c r="J98" s="288"/>
      <c r="K98" s="288"/>
      <c r="L98" s="288"/>
      <c r="M98" s="89"/>
      <c r="N98" s="89"/>
    </row>
    <row r="99" spans="2:14" ht="12" customHeight="1">
      <c r="E99" s="89"/>
      <c r="F99" s="89"/>
      <c r="G99" s="89"/>
      <c r="H99" s="89"/>
      <c r="I99" s="89"/>
      <c r="J99" s="89"/>
      <c r="K99" s="89"/>
      <c r="L99" s="89"/>
      <c r="M99" s="89"/>
      <c r="N99" s="89"/>
    </row>
    <row r="100" spans="2:14" ht="12" customHeight="1">
      <c r="J100" s="288"/>
      <c r="K100" s="288"/>
      <c r="L100" s="288"/>
    </row>
    <row r="101" spans="2:14" ht="12" customHeight="1">
      <c r="J101" s="289"/>
      <c r="K101" s="289"/>
      <c r="L101" s="289"/>
    </row>
    <row r="102" spans="2:14" ht="12" customHeight="1"/>
    <row r="109" spans="2:14">
      <c r="B109" s="70"/>
      <c r="C109" s="70"/>
      <c r="D109" s="70"/>
      <c r="E109" s="70"/>
      <c r="F109" s="70"/>
      <c r="G109" s="70"/>
      <c r="H109" s="70"/>
      <c r="I109" s="70"/>
      <c r="J109" s="70"/>
      <c r="K109" s="70"/>
      <c r="L109" s="70"/>
      <c r="M109" s="70"/>
      <c r="N109" s="70"/>
    </row>
    <row r="110" spans="2:14">
      <c r="B110" s="70"/>
      <c r="C110" s="70"/>
      <c r="D110" s="70"/>
      <c r="E110" s="70"/>
      <c r="F110" s="70"/>
      <c r="G110" s="70"/>
      <c r="H110" s="70"/>
      <c r="I110" s="70"/>
      <c r="J110" s="70"/>
      <c r="K110" s="70"/>
      <c r="L110" s="70"/>
      <c r="M110" s="70"/>
      <c r="N110" s="70"/>
    </row>
  </sheetData>
  <pageMargins left="0.25" right="0.25" top="0.75" bottom="0.75" header="0.3" footer="0.3"/>
  <pageSetup scale="6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1FFC3-45A4-4AD6-B8D1-C4CD95C9C7BF}">
  <sheetPr>
    <pageSetUpPr fitToPage="1"/>
  </sheetPr>
  <dimension ref="A1:E63"/>
  <sheetViews>
    <sheetView workbookViewId="0">
      <selection activeCell="A4" sqref="A4"/>
    </sheetView>
  </sheetViews>
  <sheetFormatPr defaultColWidth="8.85546875" defaultRowHeight="15"/>
  <cols>
    <col min="1" max="1" width="30.7109375" customWidth="1"/>
    <col min="2" max="5" width="15.7109375" customWidth="1"/>
  </cols>
  <sheetData>
    <row r="1" spans="1:5" ht="18">
      <c r="A1" s="217" t="s">
        <v>393</v>
      </c>
      <c r="B1" s="204"/>
      <c r="C1" s="204"/>
      <c r="D1" s="204"/>
      <c r="E1" s="204"/>
    </row>
    <row r="2" spans="1:5" ht="18">
      <c r="A2" s="218" t="s">
        <v>0</v>
      </c>
      <c r="B2" s="204"/>
      <c r="C2" s="204"/>
      <c r="D2" s="204"/>
      <c r="E2" s="204"/>
    </row>
    <row r="3" spans="1:5" ht="12" customHeight="1">
      <c r="A3" s="204"/>
      <c r="B3" s="204"/>
      <c r="C3" s="204"/>
      <c r="D3" s="204"/>
      <c r="E3" s="204"/>
    </row>
    <row r="4" spans="1:5">
      <c r="A4" s="220" t="s">
        <v>201</v>
      </c>
      <c r="B4" s="204"/>
      <c r="C4" s="204"/>
      <c r="D4" s="204"/>
      <c r="E4" s="204"/>
    </row>
    <row r="5" spans="1:5" s="1" customFormat="1" ht="12" customHeight="1" thickBot="1">
      <c r="A5" s="302" t="s">
        <v>202</v>
      </c>
      <c r="B5" s="306" t="s">
        <v>203</v>
      </c>
      <c r="C5" s="20"/>
      <c r="D5" s="20"/>
      <c r="E5" s="20"/>
    </row>
    <row r="6" spans="1:5" s="1" customFormat="1" ht="12" customHeight="1" thickTop="1">
      <c r="A6" s="18" t="s">
        <v>204</v>
      </c>
      <c r="B6" s="90">
        <v>33.1</v>
      </c>
      <c r="C6" s="20"/>
      <c r="D6" s="210"/>
      <c r="E6" s="20"/>
    </row>
    <row r="7" spans="1:5" s="1" customFormat="1" ht="12" customHeight="1">
      <c r="A7" s="20" t="s">
        <v>205</v>
      </c>
      <c r="B7" s="91">
        <v>25.8</v>
      </c>
      <c r="C7" s="20"/>
      <c r="D7" s="210"/>
      <c r="E7" s="20"/>
    </row>
    <row r="8" spans="1:5" s="1" customFormat="1" ht="12" customHeight="1">
      <c r="A8" s="20" t="s">
        <v>206</v>
      </c>
      <c r="B8" s="91">
        <v>16</v>
      </c>
      <c r="C8" s="20"/>
      <c r="D8" s="210"/>
      <c r="E8" s="20"/>
    </row>
    <row r="9" spans="1:5" s="1" customFormat="1" ht="12" customHeight="1">
      <c r="A9" s="20" t="s">
        <v>207</v>
      </c>
      <c r="B9" s="91">
        <v>8</v>
      </c>
      <c r="C9" s="20"/>
      <c r="D9" s="210"/>
      <c r="E9" s="20"/>
    </row>
    <row r="10" spans="1:5" s="1" customFormat="1" ht="12" customHeight="1">
      <c r="A10" s="20" t="s">
        <v>208</v>
      </c>
      <c r="B10" s="91">
        <v>6.8000000000000007</v>
      </c>
      <c r="C10" s="20"/>
      <c r="D10" s="210"/>
      <c r="E10" s="20"/>
    </row>
    <row r="11" spans="1:5" s="1" customFormat="1" ht="12" customHeight="1">
      <c r="A11" s="20" t="s">
        <v>209</v>
      </c>
      <c r="B11" s="91">
        <v>5.8999999999999995</v>
      </c>
      <c r="C11" s="20"/>
      <c r="D11" s="210"/>
      <c r="E11" s="20"/>
    </row>
    <row r="12" spans="1:5" s="1" customFormat="1" ht="12" customHeight="1">
      <c r="A12" s="20" t="s">
        <v>210</v>
      </c>
      <c r="B12" s="91">
        <v>3.9</v>
      </c>
      <c r="C12" s="20"/>
      <c r="D12" s="210"/>
      <c r="E12" s="20"/>
    </row>
    <row r="13" spans="1:5" s="1" customFormat="1" ht="12" customHeight="1">
      <c r="A13" s="20" t="s">
        <v>211</v>
      </c>
      <c r="B13" s="91">
        <v>0.5</v>
      </c>
      <c r="C13" s="20"/>
      <c r="D13" s="210"/>
      <c r="E13" s="20"/>
    </row>
    <row r="14" spans="1:5" s="1" customFormat="1" ht="12" customHeight="1">
      <c r="A14" s="31" t="s">
        <v>212</v>
      </c>
      <c r="B14" s="92">
        <v>0</v>
      </c>
      <c r="C14" s="20"/>
      <c r="D14" s="210"/>
      <c r="E14" s="20"/>
    </row>
    <row r="15" spans="1:5" s="1" customFormat="1" ht="12" customHeight="1">
      <c r="A15" s="190" t="s">
        <v>367</v>
      </c>
      <c r="B15" s="191"/>
      <c r="C15" s="20"/>
      <c r="D15" s="210"/>
      <c r="E15" s="20"/>
    </row>
    <row r="16" spans="1:5" s="1" customFormat="1" ht="24.95" customHeight="1">
      <c r="A16" s="352" t="s">
        <v>401</v>
      </c>
      <c r="B16" s="352"/>
      <c r="C16" s="20"/>
      <c r="D16" s="20"/>
      <c r="E16" s="20"/>
    </row>
    <row r="17" spans="1:5" s="1" customFormat="1" ht="12" customHeight="1">
      <c r="A17" s="20"/>
      <c r="B17" s="20"/>
      <c r="C17" s="20"/>
      <c r="D17" s="20"/>
      <c r="E17" s="20"/>
    </row>
    <row r="18" spans="1:5" s="1" customFormat="1" ht="12" customHeight="1">
      <c r="A18" s="112" t="s">
        <v>213</v>
      </c>
      <c r="C18" s="20"/>
      <c r="D18" s="20"/>
      <c r="E18" s="20"/>
    </row>
    <row r="19" spans="1:5" s="1" customFormat="1" ht="24.95" customHeight="1" thickBot="1">
      <c r="A19" s="304" t="s">
        <v>114</v>
      </c>
      <c r="B19" s="305" t="s">
        <v>214</v>
      </c>
      <c r="C19" s="305" t="s">
        <v>215</v>
      </c>
      <c r="D19" s="305" t="s">
        <v>216</v>
      </c>
      <c r="E19" s="305" t="s">
        <v>119</v>
      </c>
    </row>
    <row r="20" spans="1:5" s="1" customFormat="1" ht="12" customHeight="1" thickTop="1">
      <c r="A20" s="18" t="s">
        <v>120</v>
      </c>
      <c r="B20" s="29">
        <v>392581.21702616999</v>
      </c>
      <c r="C20" s="29">
        <v>43634.458533800003</v>
      </c>
      <c r="D20" s="29">
        <v>10421.451255760001</v>
      </c>
      <c r="E20" s="29">
        <v>446637.12681573001</v>
      </c>
    </row>
    <row r="21" spans="1:5" s="1" customFormat="1" ht="12" customHeight="1">
      <c r="A21" s="20" t="s">
        <v>121</v>
      </c>
      <c r="B21" s="30">
        <v>301331.39870379999</v>
      </c>
      <c r="C21" s="30">
        <v>23094.724654740003</v>
      </c>
      <c r="D21" s="30">
        <v>8979.5791429300007</v>
      </c>
      <c r="E21" s="30">
        <v>333405.70250146999</v>
      </c>
    </row>
    <row r="22" spans="1:5" s="1" customFormat="1" ht="12" customHeight="1">
      <c r="A22" s="20" t="s">
        <v>122</v>
      </c>
      <c r="B22" s="30">
        <v>1996115.36251484</v>
      </c>
      <c r="C22" s="30">
        <v>125006.06681195</v>
      </c>
      <c r="D22" s="30">
        <v>39713.171177059994</v>
      </c>
      <c r="E22" s="30">
        <v>2160834.6005038503</v>
      </c>
    </row>
    <row r="23" spans="1:5" s="1" customFormat="1" ht="12" customHeight="1">
      <c r="A23" s="20" t="s">
        <v>123</v>
      </c>
      <c r="B23" s="30">
        <v>227941.07466439999</v>
      </c>
      <c r="C23" s="30">
        <v>59740.540809930004</v>
      </c>
      <c r="D23" s="30">
        <v>6726.6138977700002</v>
      </c>
      <c r="E23" s="30">
        <v>294408.22937210003</v>
      </c>
    </row>
    <row r="24" spans="1:5" s="1" customFormat="1" ht="12" customHeight="1">
      <c r="A24" s="20" t="s">
        <v>124</v>
      </c>
      <c r="B24" s="30">
        <v>340015.27332353004</v>
      </c>
      <c r="C24" s="30">
        <v>78803.762261349999</v>
      </c>
      <c r="D24" s="30">
        <v>9893.5364382900007</v>
      </c>
      <c r="E24" s="30">
        <v>428712.57202317001</v>
      </c>
    </row>
    <row r="25" spans="1:5" s="1" customFormat="1" ht="12" customHeight="1">
      <c r="A25" s="20" t="s">
        <v>125</v>
      </c>
      <c r="B25" s="30">
        <v>41404.405027559995</v>
      </c>
      <c r="C25" s="30">
        <v>4023.95182952</v>
      </c>
      <c r="D25" s="30">
        <v>416.69138152999994</v>
      </c>
      <c r="E25" s="30">
        <v>45845.04823860999</v>
      </c>
    </row>
    <row r="26" spans="1:5" s="1" customFormat="1" ht="12" customHeight="1">
      <c r="A26" s="31" t="s">
        <v>217</v>
      </c>
      <c r="B26" s="32">
        <v>107680.97000324</v>
      </c>
      <c r="C26" s="32">
        <v>8830.0900192900008</v>
      </c>
      <c r="D26" s="32">
        <v>1115.7324045799999</v>
      </c>
      <c r="E26" s="32">
        <v>117626.79242711001</v>
      </c>
    </row>
    <row r="27" spans="1:5" s="1" customFormat="1" ht="12" customHeight="1">
      <c r="A27" s="20" t="s">
        <v>408</v>
      </c>
      <c r="B27" s="20"/>
      <c r="C27" s="20"/>
      <c r="D27" s="20"/>
      <c r="E27" s="20"/>
    </row>
    <row r="28" spans="1:5" s="1" customFormat="1" ht="12" customHeight="1">
      <c r="A28" s="20"/>
      <c r="B28" s="20"/>
      <c r="C28" s="20"/>
      <c r="D28" s="20"/>
      <c r="E28" s="20"/>
    </row>
    <row r="29" spans="1:5" s="1" customFormat="1" ht="12" customHeight="1">
      <c r="A29" s="220" t="s">
        <v>218</v>
      </c>
      <c r="B29" s="20"/>
      <c r="C29" s="20"/>
      <c r="D29" s="20"/>
      <c r="E29" s="20"/>
    </row>
    <row r="30" spans="1:5" s="1" customFormat="1" ht="24.95" customHeight="1" thickBot="1">
      <c r="A30" s="304" t="s">
        <v>114</v>
      </c>
      <c r="B30" s="305" t="s">
        <v>214</v>
      </c>
      <c r="C30" s="305" t="s">
        <v>215</v>
      </c>
      <c r="D30" s="305" t="s">
        <v>216</v>
      </c>
      <c r="E30" s="305" t="s">
        <v>119</v>
      </c>
    </row>
    <row r="31" spans="1:5" s="1" customFormat="1" ht="12" customHeight="1" thickTop="1">
      <c r="A31" s="18" t="s">
        <v>120</v>
      </c>
      <c r="B31" s="29">
        <v>138835.21778463002</v>
      </c>
      <c r="C31" s="29">
        <v>13074.877754430001</v>
      </c>
      <c r="D31" s="29">
        <v>4223.15503515</v>
      </c>
      <c r="E31" s="29">
        <v>156133.25057420999</v>
      </c>
    </row>
    <row r="32" spans="1:5" s="1" customFormat="1" ht="12" customHeight="1">
      <c r="A32" s="20" t="s">
        <v>121</v>
      </c>
      <c r="B32" s="30">
        <v>108637.46578696001</v>
      </c>
      <c r="C32" s="30">
        <v>6872.6830596600003</v>
      </c>
      <c r="D32" s="30">
        <v>4273.1816730500004</v>
      </c>
      <c r="E32" s="30">
        <v>119783.33051967001</v>
      </c>
    </row>
    <row r="33" spans="1:5" s="1" customFormat="1" ht="12" customHeight="1">
      <c r="A33" s="20" t="s">
        <v>122</v>
      </c>
      <c r="B33" s="30">
        <v>728825.26888448</v>
      </c>
      <c r="C33" s="30">
        <v>35640.703821410003</v>
      </c>
      <c r="D33" s="30">
        <v>17051.017699879998</v>
      </c>
      <c r="E33" s="30">
        <v>781516.99040577002</v>
      </c>
    </row>
    <row r="34" spans="1:5" s="1" customFormat="1" ht="12" customHeight="1">
      <c r="A34" s="20" t="s">
        <v>123</v>
      </c>
      <c r="B34" s="30">
        <v>111015.28974173</v>
      </c>
      <c r="C34" s="30">
        <v>31099.472703849999</v>
      </c>
      <c r="D34" s="30">
        <v>3182.5386386</v>
      </c>
      <c r="E34" s="30">
        <v>145297.30108417998</v>
      </c>
    </row>
    <row r="35" spans="1:5" s="1" customFormat="1" ht="12" customHeight="1">
      <c r="A35" s="20" t="s">
        <v>124</v>
      </c>
      <c r="B35" s="30">
        <v>142784.75521383999</v>
      </c>
      <c r="C35" s="30">
        <v>37610.245926529999</v>
      </c>
      <c r="D35" s="30">
        <v>2950.81179045</v>
      </c>
      <c r="E35" s="30">
        <v>183345.81293082002</v>
      </c>
    </row>
    <row r="36" spans="1:5" s="1" customFormat="1" ht="12" customHeight="1">
      <c r="A36" s="20" t="s">
        <v>125</v>
      </c>
      <c r="B36" s="30">
        <v>21828.023399090001</v>
      </c>
      <c r="C36" s="30">
        <v>1345.0325576500002</v>
      </c>
      <c r="D36" s="30">
        <v>91.648974620000004</v>
      </c>
      <c r="E36" s="30">
        <v>23264.70493136</v>
      </c>
    </row>
    <row r="37" spans="1:5" s="1" customFormat="1" ht="12" customHeight="1">
      <c r="A37" s="31" t="s">
        <v>217</v>
      </c>
      <c r="B37" s="32">
        <v>46173.304139079999</v>
      </c>
      <c r="C37" s="32">
        <v>4437.77184915</v>
      </c>
      <c r="D37" s="32">
        <v>278.93835302999997</v>
      </c>
      <c r="E37" s="32">
        <v>50890.014341260001</v>
      </c>
    </row>
    <row r="38" spans="1:5" s="1" customFormat="1" ht="12" customHeight="1">
      <c r="A38" s="1" t="s">
        <v>408</v>
      </c>
    </row>
    <row r="39" spans="1:5" s="1" customFormat="1" ht="11.25"/>
    <row r="40" spans="1:5" s="1" customFormat="1" ht="11.25"/>
    <row r="41" spans="1:5" s="1" customFormat="1" ht="11.25"/>
    <row r="42" spans="1:5" s="1" customFormat="1" ht="11.25"/>
    <row r="43" spans="1:5" s="1" customFormat="1" ht="11.25"/>
    <row r="44" spans="1:5" s="1" customFormat="1" ht="11.25"/>
    <row r="45" spans="1:5" s="1" customFormat="1" ht="11.25"/>
    <row r="46" spans="1:5" s="1" customFormat="1" ht="11.25"/>
    <row r="47" spans="1:5" s="1" customFormat="1" ht="11.25"/>
    <row r="48" spans="1:5" s="1" customFormat="1" ht="11.25"/>
    <row r="49" s="1" customFormat="1" ht="11.25"/>
    <row r="50" s="1" customFormat="1" ht="11.25"/>
    <row r="51" s="1" customFormat="1" ht="11.25"/>
    <row r="52" s="1" customFormat="1" ht="11.25"/>
    <row r="53" s="1" customFormat="1" ht="11.25"/>
    <row r="54" s="1" customFormat="1" ht="11.25"/>
    <row r="55" s="1" customFormat="1" ht="11.25"/>
    <row r="56" s="1" customFormat="1" ht="11.25"/>
    <row r="57" s="1" customFormat="1" ht="11.25"/>
    <row r="58" s="1" customFormat="1" ht="11.25"/>
    <row r="59" s="1" customFormat="1" ht="11.25"/>
    <row r="60" s="1" customFormat="1" ht="11.25"/>
    <row r="61" s="1" customFormat="1" ht="11.25"/>
    <row r="62" s="1" customFormat="1" ht="11.25"/>
    <row r="63" s="1" customFormat="1" ht="11.25"/>
  </sheetData>
  <mergeCells count="1">
    <mergeCell ref="A16:B16"/>
  </mergeCells>
  <pageMargins left="0.25" right="0.25"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B6A99-4427-4C25-B3DF-6D34D8E53677}">
  <sheetPr>
    <pageSetUpPr fitToPage="1"/>
  </sheetPr>
  <dimension ref="A1:H31"/>
  <sheetViews>
    <sheetView workbookViewId="0">
      <selection activeCell="A4" sqref="A4"/>
    </sheetView>
  </sheetViews>
  <sheetFormatPr defaultColWidth="8.7109375" defaultRowHeight="11.25"/>
  <cols>
    <col min="1" max="1" width="40.140625" style="1" customWidth="1"/>
    <col min="2" max="8" width="9.7109375" style="1" customWidth="1"/>
    <col min="9" max="9" width="9.42578125" style="1" customWidth="1"/>
    <col min="10" max="16384" width="8.7109375" style="1"/>
  </cols>
  <sheetData>
    <row r="1" spans="1:8" ht="18">
      <c r="A1" s="217" t="s">
        <v>393</v>
      </c>
      <c r="B1" s="20"/>
      <c r="C1" s="20"/>
      <c r="D1" s="20"/>
      <c r="E1" s="20"/>
      <c r="F1" s="20"/>
      <c r="G1" s="20"/>
      <c r="H1" s="20"/>
    </row>
    <row r="2" spans="1:8" ht="18">
      <c r="A2" s="218" t="s">
        <v>0</v>
      </c>
      <c r="B2" s="20"/>
      <c r="C2" s="20"/>
      <c r="D2" s="20"/>
      <c r="E2" s="20"/>
      <c r="F2" s="20"/>
      <c r="G2" s="20"/>
      <c r="H2" s="20"/>
    </row>
    <row r="3" spans="1:8" ht="18">
      <c r="A3" s="218"/>
      <c r="B3" s="20"/>
      <c r="C3" s="20"/>
      <c r="D3" s="20"/>
      <c r="E3" s="20"/>
      <c r="F3" s="20"/>
      <c r="G3" s="20"/>
      <c r="H3" s="20"/>
    </row>
    <row r="4" spans="1:8" ht="15" customHeight="1">
      <c r="A4" s="221" t="s">
        <v>219</v>
      </c>
      <c r="B4" s="20"/>
      <c r="C4" s="20"/>
      <c r="D4" s="20"/>
      <c r="E4" s="20"/>
      <c r="F4" s="20"/>
      <c r="G4" s="20"/>
      <c r="H4" s="20"/>
    </row>
    <row r="5" spans="1:8" ht="12" customHeight="1">
      <c r="A5" s="33" t="s">
        <v>344</v>
      </c>
      <c r="B5" s="20"/>
      <c r="C5" s="20"/>
      <c r="D5" s="20"/>
      <c r="E5" s="20"/>
      <c r="F5" s="20"/>
      <c r="G5" s="20"/>
      <c r="H5" s="20"/>
    </row>
    <row r="6" spans="1:8" ht="12" customHeight="1" thickBot="1">
      <c r="A6" s="302" t="s">
        <v>2</v>
      </c>
      <c r="B6" s="307">
        <v>2015</v>
      </c>
      <c r="C6" s="307">
        <v>2016</v>
      </c>
      <c r="D6" s="307">
        <v>2017</v>
      </c>
      <c r="E6" s="307">
        <v>2018</v>
      </c>
      <c r="F6" s="307">
        <v>2019</v>
      </c>
      <c r="G6" s="307">
        <v>2020</v>
      </c>
      <c r="H6" s="307">
        <v>2021</v>
      </c>
    </row>
    <row r="7" spans="1:8" ht="12" customHeight="1" thickTop="1">
      <c r="A7" s="252" t="s">
        <v>220</v>
      </c>
      <c r="B7" s="252"/>
      <c r="C7" s="252"/>
      <c r="D7" s="252"/>
      <c r="E7" s="252"/>
      <c r="F7" s="252"/>
      <c r="G7" s="252"/>
      <c r="H7" s="252"/>
    </row>
    <row r="8" spans="1:8" ht="12" customHeight="1">
      <c r="A8" s="56" t="s">
        <v>359</v>
      </c>
      <c r="B8" s="114" t="s">
        <v>13</v>
      </c>
      <c r="C8" s="114" t="s">
        <v>13</v>
      </c>
      <c r="D8" s="114" t="s">
        <v>13</v>
      </c>
      <c r="E8" s="114" t="s">
        <v>13</v>
      </c>
      <c r="F8" s="114" t="s">
        <v>13</v>
      </c>
      <c r="G8" s="114" t="s">
        <v>13</v>
      </c>
      <c r="H8" s="114" t="s">
        <v>13</v>
      </c>
    </row>
    <row r="9" spans="1:8" ht="12" customHeight="1">
      <c r="A9" s="79" t="s">
        <v>221</v>
      </c>
      <c r="B9" s="114" t="s">
        <v>13</v>
      </c>
      <c r="C9" s="114" t="s">
        <v>13</v>
      </c>
      <c r="D9" s="114" t="s">
        <v>13</v>
      </c>
      <c r="E9" s="122">
        <v>8930</v>
      </c>
      <c r="F9" s="122">
        <v>18295</v>
      </c>
      <c r="G9" s="122">
        <v>32448</v>
      </c>
      <c r="H9" s="122">
        <v>104109</v>
      </c>
    </row>
    <row r="10" spans="1:8" ht="12" customHeight="1">
      <c r="A10" s="79" t="s">
        <v>222</v>
      </c>
      <c r="B10" s="114" t="s">
        <v>13</v>
      </c>
      <c r="C10" s="114" t="s">
        <v>13</v>
      </c>
      <c r="D10" s="114" t="s">
        <v>13</v>
      </c>
      <c r="E10" s="122">
        <v>10661.7</v>
      </c>
      <c r="F10" s="122">
        <v>32821.5</v>
      </c>
      <c r="G10" s="122">
        <v>59562.98</v>
      </c>
      <c r="H10" s="122">
        <v>161436</v>
      </c>
    </row>
    <row r="11" spans="1:8" ht="12" customHeight="1">
      <c r="A11" s="79" t="s">
        <v>223</v>
      </c>
      <c r="B11" s="114" t="s">
        <v>13</v>
      </c>
      <c r="C11" s="114" t="s">
        <v>13</v>
      </c>
      <c r="D11" s="114" t="s">
        <v>13</v>
      </c>
      <c r="E11" s="114" t="s">
        <v>13</v>
      </c>
      <c r="F11" s="114" t="s">
        <v>13</v>
      </c>
      <c r="G11" s="114" t="s">
        <v>13</v>
      </c>
      <c r="H11" s="114" t="s">
        <v>13</v>
      </c>
    </row>
    <row r="12" spans="1:8" ht="12" customHeight="1">
      <c r="A12" s="79" t="s">
        <v>224</v>
      </c>
      <c r="B12" s="114" t="s">
        <v>13</v>
      </c>
      <c r="C12" s="114" t="s">
        <v>13</v>
      </c>
      <c r="D12" s="114" t="s">
        <v>13</v>
      </c>
      <c r="E12" s="114" t="s">
        <v>13</v>
      </c>
      <c r="F12" s="114" t="s">
        <v>13</v>
      </c>
      <c r="G12" s="114" t="s">
        <v>13</v>
      </c>
      <c r="H12" s="114" t="s">
        <v>13</v>
      </c>
    </row>
    <row r="13" spans="1:8" ht="12" customHeight="1">
      <c r="A13" s="65" t="s">
        <v>225</v>
      </c>
      <c r="B13" s="114" t="s">
        <v>13</v>
      </c>
      <c r="C13" s="114" t="s">
        <v>13</v>
      </c>
      <c r="D13" s="114" t="s">
        <v>13</v>
      </c>
      <c r="E13" s="114" t="s">
        <v>13</v>
      </c>
      <c r="F13" s="114" t="s">
        <v>13</v>
      </c>
      <c r="G13" s="114" t="s">
        <v>13</v>
      </c>
      <c r="H13" s="114" t="s">
        <v>13</v>
      </c>
    </row>
    <row r="14" spans="1:8" ht="12" customHeight="1">
      <c r="A14" s="253" t="s">
        <v>226</v>
      </c>
      <c r="B14" s="253"/>
      <c r="C14" s="253"/>
      <c r="D14" s="253"/>
      <c r="E14" s="253"/>
      <c r="F14" s="253"/>
      <c r="G14" s="253"/>
      <c r="H14" s="253"/>
    </row>
    <row r="15" spans="1:8" ht="12" customHeight="1">
      <c r="A15" s="56" t="s">
        <v>227</v>
      </c>
      <c r="B15" s="114" t="s">
        <v>13</v>
      </c>
      <c r="C15" s="114" t="s">
        <v>13</v>
      </c>
      <c r="D15" s="114" t="s">
        <v>13</v>
      </c>
      <c r="E15" s="114" t="s">
        <v>13</v>
      </c>
      <c r="F15" s="114" t="s">
        <v>13</v>
      </c>
      <c r="G15" s="114" t="s">
        <v>13</v>
      </c>
      <c r="H15" s="114" t="s">
        <v>13</v>
      </c>
    </row>
    <row r="16" spans="1:8" ht="12" customHeight="1">
      <c r="A16" s="79" t="s">
        <v>228</v>
      </c>
      <c r="B16" s="102">
        <v>350.47399999999999</v>
      </c>
      <c r="C16" s="102">
        <v>523.37199999999996</v>
      </c>
      <c r="D16" s="102">
        <v>578.37900000000002</v>
      </c>
      <c r="E16" s="102">
        <v>809.55600000000004</v>
      </c>
      <c r="F16" s="114" t="s">
        <v>13</v>
      </c>
      <c r="G16" s="114" t="s">
        <v>13</v>
      </c>
      <c r="H16" s="114" t="s">
        <v>13</v>
      </c>
    </row>
    <row r="17" spans="1:8" ht="12" customHeight="1">
      <c r="A17" s="79" t="s">
        <v>229</v>
      </c>
      <c r="B17" s="114" t="s">
        <v>13</v>
      </c>
      <c r="C17" s="102">
        <v>49.332618111471881</v>
      </c>
      <c r="D17" s="102">
        <v>10.510115176203556</v>
      </c>
      <c r="E17" s="102">
        <v>39.969812181977566</v>
      </c>
      <c r="F17" s="114" t="s">
        <v>13</v>
      </c>
      <c r="G17" s="114" t="s">
        <v>13</v>
      </c>
      <c r="H17" s="114" t="s">
        <v>13</v>
      </c>
    </row>
    <row r="18" spans="1:8" ht="12" customHeight="1">
      <c r="A18" s="79" t="s">
        <v>230</v>
      </c>
      <c r="B18" s="114" t="s">
        <v>13</v>
      </c>
      <c r="C18" s="114" t="s">
        <v>13</v>
      </c>
      <c r="D18" s="114" t="s">
        <v>13</v>
      </c>
      <c r="E18" s="114" t="s">
        <v>13</v>
      </c>
      <c r="F18" s="114" t="s">
        <v>13</v>
      </c>
      <c r="G18" s="114" t="s">
        <v>13</v>
      </c>
      <c r="H18" s="114" t="s">
        <v>13</v>
      </c>
    </row>
    <row r="19" spans="1:8" ht="12" customHeight="1">
      <c r="A19" s="79" t="s">
        <v>231</v>
      </c>
      <c r="B19" s="114" t="s">
        <v>13</v>
      </c>
      <c r="C19" s="114" t="s">
        <v>13</v>
      </c>
      <c r="D19" s="114" t="s">
        <v>13</v>
      </c>
      <c r="E19" s="114" t="s">
        <v>13</v>
      </c>
      <c r="F19" s="114" t="s">
        <v>13</v>
      </c>
      <c r="G19" s="114" t="s">
        <v>13</v>
      </c>
      <c r="H19" s="114" t="s">
        <v>13</v>
      </c>
    </row>
    <row r="20" spans="1:8" ht="12" customHeight="1">
      <c r="A20" s="79" t="s">
        <v>232</v>
      </c>
      <c r="B20" s="122">
        <v>505</v>
      </c>
      <c r="C20" s="122">
        <v>851</v>
      </c>
      <c r="D20" s="122">
        <v>867</v>
      </c>
      <c r="E20" s="122">
        <v>530</v>
      </c>
      <c r="F20" s="114" t="s">
        <v>13</v>
      </c>
      <c r="G20" s="114" t="s">
        <v>13</v>
      </c>
      <c r="H20" s="114" t="s">
        <v>13</v>
      </c>
    </row>
    <row r="21" spans="1:8" ht="12" customHeight="1">
      <c r="A21" s="79" t="s">
        <v>229</v>
      </c>
      <c r="B21" s="114" t="s">
        <v>13</v>
      </c>
      <c r="C21" s="102">
        <f>100*(C20-B20)/B20</f>
        <v>68.514851485148512</v>
      </c>
      <c r="D21" s="102">
        <f t="shared" ref="D21:E21" si="0">100*(D20-C20)/C20</f>
        <v>1.8801410105757932</v>
      </c>
      <c r="E21" s="102">
        <f t="shared" si="0"/>
        <v>-38.869665513264131</v>
      </c>
      <c r="F21" s="114" t="s">
        <v>13</v>
      </c>
      <c r="G21" s="114" t="s">
        <v>13</v>
      </c>
      <c r="H21" s="114" t="s">
        <v>13</v>
      </c>
    </row>
    <row r="22" spans="1:8" ht="12" customHeight="1">
      <c r="A22" s="79" t="s">
        <v>233</v>
      </c>
      <c r="B22" s="114" t="s">
        <v>13</v>
      </c>
      <c r="C22" s="114" t="s">
        <v>13</v>
      </c>
      <c r="D22" s="114" t="s">
        <v>13</v>
      </c>
      <c r="E22" s="114" t="s">
        <v>13</v>
      </c>
      <c r="F22" s="114" t="s">
        <v>13</v>
      </c>
      <c r="G22" s="114" t="s">
        <v>13</v>
      </c>
      <c r="H22" s="114" t="s">
        <v>13</v>
      </c>
    </row>
    <row r="23" spans="1:8" ht="12" customHeight="1">
      <c r="A23" s="79" t="s">
        <v>234</v>
      </c>
      <c r="B23" s="114" t="s">
        <v>13</v>
      </c>
      <c r="C23" s="114" t="s">
        <v>13</v>
      </c>
      <c r="D23" s="114" t="s">
        <v>13</v>
      </c>
      <c r="E23" s="114" t="s">
        <v>13</v>
      </c>
      <c r="F23" s="114" t="s">
        <v>13</v>
      </c>
      <c r="G23" s="114" t="s">
        <v>13</v>
      </c>
      <c r="H23" s="114" t="s">
        <v>13</v>
      </c>
    </row>
    <row r="24" spans="1:8" ht="12" customHeight="1">
      <c r="A24" s="93" t="s">
        <v>235</v>
      </c>
      <c r="B24" s="116" t="s">
        <v>13</v>
      </c>
      <c r="C24" s="116" t="s">
        <v>13</v>
      </c>
      <c r="D24" s="116" t="s">
        <v>13</v>
      </c>
      <c r="E24" s="116" t="s">
        <v>13</v>
      </c>
      <c r="F24" s="116" t="s">
        <v>13</v>
      </c>
      <c r="G24" s="116" t="s">
        <v>13</v>
      </c>
      <c r="H24" s="116" t="s">
        <v>13</v>
      </c>
    </row>
    <row r="25" spans="1:8" ht="12" customHeight="1">
      <c r="A25" s="129" t="s">
        <v>368</v>
      </c>
      <c r="B25" s="129"/>
      <c r="C25" s="129"/>
      <c r="D25" s="129"/>
      <c r="E25" s="129"/>
      <c r="F25" s="129"/>
      <c r="G25" s="129"/>
      <c r="H25" s="129"/>
    </row>
    <row r="26" spans="1:8" ht="12" customHeight="1">
      <c r="A26" s="20" t="s">
        <v>360</v>
      </c>
      <c r="B26" s="192"/>
      <c r="C26" s="192"/>
      <c r="D26" s="192"/>
      <c r="E26" s="192"/>
      <c r="F26" s="192"/>
      <c r="G26" s="192"/>
      <c r="H26" s="192"/>
    </row>
    <row r="27" spans="1:8" ht="12" customHeight="1">
      <c r="A27" s="20" t="s">
        <v>402</v>
      </c>
      <c r="B27" s="20"/>
      <c r="C27" s="20"/>
      <c r="D27" s="20"/>
      <c r="E27" s="20"/>
      <c r="F27" s="20"/>
      <c r="G27" s="20"/>
      <c r="H27" s="20"/>
    </row>
    <row r="31" spans="1:8">
      <c r="C31" s="70"/>
      <c r="D31" s="70"/>
      <c r="E31" s="70"/>
    </row>
  </sheetData>
  <pageMargins left="0.25" right="0.25" top="0.75" bottom="0.75" header="0.3" footer="0.3"/>
  <pageSetup scale="9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FA772-013E-435B-8F1C-BF4BB4E3C451}">
  <sheetPr>
    <pageSetUpPr fitToPage="1"/>
  </sheetPr>
  <dimension ref="A1:H24"/>
  <sheetViews>
    <sheetView workbookViewId="0">
      <selection activeCell="A4" sqref="A4"/>
    </sheetView>
  </sheetViews>
  <sheetFormatPr defaultColWidth="8.85546875" defaultRowHeight="15"/>
  <cols>
    <col min="1" max="1" width="5.140625" customWidth="1"/>
    <col min="2" max="2" width="45.28515625" customWidth="1"/>
    <col min="3" max="8" width="15.7109375" customWidth="1"/>
  </cols>
  <sheetData>
    <row r="1" spans="1:8" ht="18">
      <c r="A1" s="217" t="s">
        <v>393</v>
      </c>
      <c r="B1" s="204"/>
      <c r="C1" s="204"/>
      <c r="D1" s="204"/>
      <c r="E1" s="204"/>
      <c r="F1" s="204"/>
      <c r="G1" s="204"/>
      <c r="H1" s="204"/>
    </row>
    <row r="2" spans="1:8" ht="18">
      <c r="A2" s="218" t="s">
        <v>0</v>
      </c>
      <c r="B2" s="223"/>
      <c r="C2" s="219"/>
      <c r="D2" s="204"/>
      <c r="E2" s="204"/>
      <c r="F2" s="204"/>
      <c r="G2" s="204"/>
      <c r="H2" s="204"/>
    </row>
    <row r="3" spans="1:8" ht="12" customHeight="1">
      <c r="A3" s="218"/>
      <c r="B3" s="223"/>
      <c r="C3" s="219"/>
      <c r="D3" s="204"/>
      <c r="E3" s="204"/>
      <c r="F3" s="204"/>
      <c r="G3" s="204"/>
      <c r="H3" s="204"/>
    </row>
    <row r="4" spans="1:8">
      <c r="A4" s="221" t="s">
        <v>236</v>
      </c>
      <c r="B4" s="204"/>
      <c r="C4" s="204"/>
      <c r="D4" s="204"/>
      <c r="E4" s="204"/>
      <c r="F4" s="204"/>
      <c r="G4" s="204"/>
      <c r="H4" s="204"/>
    </row>
    <row r="5" spans="1:8" ht="12" customHeight="1">
      <c r="A5" s="33" t="s">
        <v>344</v>
      </c>
      <c r="B5" s="204"/>
      <c r="C5" s="204"/>
      <c r="D5" s="204"/>
      <c r="E5" s="196"/>
      <c r="F5" s="204"/>
      <c r="G5" s="204"/>
      <c r="H5" s="204"/>
    </row>
    <row r="6" spans="1:8" ht="12" customHeight="1">
      <c r="A6" s="356" t="s">
        <v>237</v>
      </c>
      <c r="B6" s="356"/>
      <c r="C6" s="358" t="s">
        <v>385</v>
      </c>
      <c r="D6" s="358"/>
      <c r="E6" s="358"/>
      <c r="F6" s="359" t="s">
        <v>414</v>
      </c>
      <c r="G6" s="358"/>
      <c r="H6" s="358"/>
    </row>
    <row r="7" spans="1:8" ht="12" customHeight="1" thickBot="1">
      <c r="A7" s="357"/>
      <c r="B7" s="357"/>
      <c r="C7" s="308">
        <v>2019</v>
      </c>
      <c r="D7" s="308">
        <v>2020</v>
      </c>
      <c r="E7" s="308">
        <v>2021</v>
      </c>
      <c r="F7" s="309">
        <v>2019</v>
      </c>
      <c r="G7" s="308">
        <v>2020</v>
      </c>
      <c r="H7" s="308">
        <v>2021</v>
      </c>
    </row>
    <row r="8" spans="1:8" ht="12" customHeight="1" thickTop="1">
      <c r="A8" s="163">
        <v>1</v>
      </c>
      <c r="B8" s="164" t="s">
        <v>238</v>
      </c>
      <c r="C8" s="165">
        <v>17203</v>
      </c>
      <c r="D8" s="165">
        <v>24763</v>
      </c>
      <c r="E8" s="165">
        <v>46057</v>
      </c>
      <c r="F8" s="166">
        <v>32189.5</v>
      </c>
      <c r="G8" s="165">
        <v>54114.11</v>
      </c>
      <c r="H8" s="165">
        <v>106978</v>
      </c>
    </row>
    <row r="9" spans="1:8" ht="12" customHeight="1">
      <c r="A9" s="167">
        <v>2</v>
      </c>
      <c r="B9" s="168" t="s">
        <v>239</v>
      </c>
      <c r="C9" s="169">
        <v>24</v>
      </c>
      <c r="D9" s="169">
        <v>65</v>
      </c>
      <c r="E9" s="169">
        <v>140</v>
      </c>
      <c r="F9" s="170">
        <v>11.5</v>
      </c>
      <c r="G9" s="169">
        <v>35.159999999999997</v>
      </c>
      <c r="H9" s="169">
        <v>64</v>
      </c>
    </row>
    <row r="10" spans="1:8" ht="12" customHeight="1">
      <c r="A10" s="167">
        <v>3</v>
      </c>
      <c r="B10" s="168" t="s">
        <v>240</v>
      </c>
      <c r="C10" s="169">
        <v>49</v>
      </c>
      <c r="D10" s="169">
        <v>221</v>
      </c>
      <c r="E10" s="169">
        <v>839</v>
      </c>
      <c r="F10" s="170">
        <v>32.9</v>
      </c>
      <c r="G10" s="169">
        <v>151.68</v>
      </c>
      <c r="H10" s="169">
        <v>598</v>
      </c>
    </row>
    <row r="11" spans="1:8" ht="12" customHeight="1">
      <c r="A11" s="167">
        <v>4</v>
      </c>
      <c r="B11" s="168" t="s">
        <v>241</v>
      </c>
      <c r="C11" s="169">
        <v>796</v>
      </c>
      <c r="D11" s="169">
        <v>6682</v>
      </c>
      <c r="E11" s="169">
        <v>55551</v>
      </c>
      <c r="F11" s="170">
        <v>512.20000000000005</v>
      </c>
      <c r="G11" s="169">
        <v>4353.51</v>
      </c>
      <c r="H11" s="169">
        <v>50984</v>
      </c>
    </row>
    <row r="12" spans="1:8" ht="12" customHeight="1">
      <c r="A12" s="167">
        <v>5</v>
      </c>
      <c r="B12" s="168" t="s">
        <v>242</v>
      </c>
      <c r="C12" s="169">
        <v>70</v>
      </c>
      <c r="D12" s="169">
        <v>351</v>
      </c>
      <c r="E12" s="169">
        <v>965</v>
      </c>
      <c r="F12" s="170">
        <v>36.299999999999997</v>
      </c>
      <c r="G12" s="169">
        <v>185.34</v>
      </c>
      <c r="H12" s="169">
        <v>573</v>
      </c>
    </row>
    <row r="13" spans="1:8" ht="12" customHeight="1">
      <c r="A13" s="167">
        <v>6</v>
      </c>
      <c r="B13" s="168" t="s">
        <v>243</v>
      </c>
      <c r="C13" s="169">
        <v>60</v>
      </c>
      <c r="D13" s="169">
        <v>84</v>
      </c>
      <c r="E13" s="169">
        <v>111</v>
      </c>
      <c r="F13" s="170">
        <v>14.5</v>
      </c>
      <c r="G13" s="169">
        <v>20.02</v>
      </c>
      <c r="H13" s="169">
        <v>25</v>
      </c>
    </row>
    <row r="14" spans="1:8" ht="12" customHeight="1">
      <c r="A14" s="167">
        <v>7</v>
      </c>
      <c r="B14" s="168" t="s">
        <v>244</v>
      </c>
      <c r="C14" s="169">
        <v>93</v>
      </c>
      <c r="D14" s="169">
        <v>221</v>
      </c>
      <c r="E14" s="169">
        <v>231</v>
      </c>
      <c r="F14" s="170">
        <v>24.6</v>
      </c>
      <c r="G14" s="169">
        <v>54.68</v>
      </c>
      <c r="H14" s="169">
        <v>49</v>
      </c>
    </row>
    <row r="15" spans="1:8" ht="12" customHeight="1">
      <c r="A15" s="167">
        <v>8</v>
      </c>
      <c r="B15" s="168" t="s">
        <v>245</v>
      </c>
      <c r="C15" s="114" t="s">
        <v>13</v>
      </c>
      <c r="D15" s="169">
        <v>61</v>
      </c>
      <c r="E15" s="169">
        <v>210</v>
      </c>
      <c r="F15" s="177" t="s">
        <v>13</v>
      </c>
      <c r="G15" s="169">
        <v>648.48</v>
      </c>
      <c r="H15" s="169">
        <v>2162</v>
      </c>
    </row>
    <row r="16" spans="1:8" ht="12" customHeight="1">
      <c r="A16" s="167">
        <v>9</v>
      </c>
      <c r="B16" s="168" t="s">
        <v>246</v>
      </c>
      <c r="C16" s="114" t="s">
        <v>13</v>
      </c>
      <c r="D16" s="114" t="s">
        <v>13</v>
      </c>
      <c r="E16" s="171">
        <v>2</v>
      </c>
      <c r="F16" s="177" t="s">
        <v>13</v>
      </c>
      <c r="G16" s="114" t="s">
        <v>13</v>
      </c>
      <c r="H16" s="171">
        <v>0.4</v>
      </c>
    </row>
    <row r="17" spans="1:8" ht="12" customHeight="1">
      <c r="A17" s="172">
        <v>10</v>
      </c>
      <c r="B17" s="173" t="s">
        <v>247</v>
      </c>
      <c r="C17" s="114" t="s">
        <v>13</v>
      </c>
      <c r="D17" s="114" t="s">
        <v>13</v>
      </c>
      <c r="E17" s="174">
        <v>3</v>
      </c>
      <c r="F17" s="177" t="s">
        <v>13</v>
      </c>
      <c r="G17" s="114" t="s">
        <v>13</v>
      </c>
      <c r="H17" s="174">
        <v>1.1000000000000001</v>
      </c>
    </row>
    <row r="18" spans="1:8" ht="12" customHeight="1">
      <c r="A18" s="360" t="s">
        <v>119</v>
      </c>
      <c r="B18" s="360"/>
      <c r="C18" s="175">
        <v>18295</v>
      </c>
      <c r="D18" s="175">
        <v>32448</v>
      </c>
      <c r="E18" s="175">
        <v>104109</v>
      </c>
      <c r="F18" s="176">
        <v>32821.5</v>
      </c>
      <c r="G18" s="175">
        <v>59562.98</v>
      </c>
      <c r="H18" s="175">
        <v>161436</v>
      </c>
    </row>
    <row r="19" spans="1:8" ht="12" customHeight="1">
      <c r="A19" s="94" t="s">
        <v>367</v>
      </c>
      <c r="B19" s="193"/>
      <c r="C19" s="194"/>
      <c r="D19" s="194"/>
      <c r="E19" s="194"/>
      <c r="F19" s="194"/>
      <c r="G19" s="194"/>
      <c r="H19" s="194"/>
    </row>
    <row r="20" spans="1:8" s="1" customFormat="1" ht="12" customHeight="1">
      <c r="A20" s="20" t="s">
        <v>368</v>
      </c>
      <c r="B20" s="20"/>
      <c r="C20" s="20"/>
      <c r="D20" s="20"/>
      <c r="E20" s="20"/>
      <c r="F20" s="20"/>
      <c r="G20" s="20"/>
      <c r="H20" s="197"/>
    </row>
    <row r="21" spans="1:8" s="1" customFormat="1" ht="12" customHeight="1">
      <c r="A21" s="20" t="s">
        <v>384</v>
      </c>
      <c r="B21" s="20"/>
      <c r="C21" s="20"/>
      <c r="D21" s="20"/>
      <c r="E21" s="20"/>
      <c r="F21" s="20"/>
      <c r="G21" s="20"/>
      <c r="H21" s="197"/>
    </row>
    <row r="22" spans="1:8" ht="12" customHeight="1">
      <c r="A22" s="94" t="s">
        <v>248</v>
      </c>
      <c r="B22" s="95"/>
      <c r="C22" s="96"/>
      <c r="D22" s="96"/>
      <c r="E22" s="96"/>
      <c r="F22" s="96"/>
      <c r="G22" s="96"/>
      <c r="H22" s="96"/>
    </row>
    <row r="23" spans="1:8" ht="12" customHeight="1">
      <c r="A23" s="20" t="s">
        <v>403</v>
      </c>
      <c r="B23" s="97"/>
      <c r="C23" s="97"/>
      <c r="D23" s="97"/>
      <c r="E23" s="97"/>
      <c r="F23" s="97"/>
      <c r="G23" s="97"/>
      <c r="H23" s="97"/>
    </row>
    <row r="24" spans="1:8" ht="12" customHeight="1"/>
  </sheetData>
  <mergeCells count="4">
    <mergeCell ref="A6:B7"/>
    <mergeCell ref="C6:E6"/>
    <mergeCell ref="F6:H6"/>
    <mergeCell ref="A18:B18"/>
  </mergeCells>
  <pageMargins left="0.25" right="0.25" top="0.75" bottom="0.75" header="0.3" footer="0.3"/>
  <pageSetup scale="7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30BE8-1CE9-4DF9-AFB3-08CABB46903B}">
  <sheetPr>
    <pageSetUpPr fitToPage="1"/>
  </sheetPr>
  <dimension ref="A1:AS115"/>
  <sheetViews>
    <sheetView workbookViewId="0">
      <selection activeCell="A4" sqref="A4"/>
    </sheetView>
  </sheetViews>
  <sheetFormatPr defaultColWidth="8.7109375" defaultRowHeight="11.25"/>
  <cols>
    <col min="1" max="1" width="40.7109375" style="1" customWidth="1"/>
    <col min="2" max="14" width="8.7109375" style="1" customWidth="1"/>
    <col min="15" max="16384" width="8.7109375" style="1"/>
  </cols>
  <sheetData>
    <row r="1" spans="1:45" ht="18">
      <c r="A1" s="217" t="s">
        <v>393</v>
      </c>
      <c r="B1" s="20"/>
      <c r="C1" s="20"/>
      <c r="D1" s="20"/>
      <c r="E1" s="20"/>
      <c r="F1" s="20"/>
      <c r="G1" s="20"/>
      <c r="H1" s="20"/>
      <c r="I1" s="20"/>
      <c r="J1" s="20"/>
      <c r="K1" s="20"/>
      <c r="L1" s="20"/>
      <c r="M1" s="20"/>
      <c r="N1" s="20"/>
    </row>
    <row r="2" spans="1:45" ht="18">
      <c r="A2" s="224" t="s">
        <v>0</v>
      </c>
      <c r="B2" s="20"/>
      <c r="C2" s="20"/>
      <c r="D2" s="20"/>
      <c r="E2" s="20"/>
      <c r="F2" s="20"/>
      <c r="G2" s="20"/>
      <c r="H2" s="20"/>
      <c r="I2" s="20"/>
      <c r="J2" s="20"/>
      <c r="K2" s="20"/>
      <c r="L2" s="20"/>
      <c r="M2" s="20"/>
      <c r="N2" s="20"/>
    </row>
    <row r="3" spans="1:45" ht="12" customHeight="1">
      <c r="A3" s="224"/>
      <c r="B3" s="20"/>
      <c r="C3" s="20"/>
      <c r="D3" s="20"/>
      <c r="E3" s="20"/>
      <c r="F3" s="20"/>
      <c r="G3" s="20"/>
      <c r="H3" s="20"/>
      <c r="I3" s="20"/>
      <c r="J3" s="20"/>
      <c r="K3" s="20"/>
      <c r="L3" s="20"/>
      <c r="M3" s="20"/>
      <c r="N3" s="20"/>
    </row>
    <row r="4" spans="1:45" ht="12" customHeight="1">
      <c r="A4" s="225" t="s">
        <v>249</v>
      </c>
      <c r="B4" s="20"/>
      <c r="C4" s="20"/>
      <c r="D4" s="20"/>
      <c r="E4" s="20"/>
      <c r="F4" s="20"/>
      <c r="G4" s="20"/>
      <c r="H4" s="20"/>
      <c r="I4" s="20"/>
      <c r="J4" s="20"/>
      <c r="K4" s="20"/>
      <c r="L4" s="20"/>
      <c r="M4" s="20"/>
      <c r="N4" s="20"/>
    </row>
    <row r="5" spans="1:45" ht="12" customHeight="1">
      <c r="A5" s="33" t="s">
        <v>344</v>
      </c>
      <c r="B5" s="33"/>
      <c r="C5" s="20"/>
      <c r="D5" s="20"/>
      <c r="E5" s="20"/>
      <c r="F5" s="20"/>
      <c r="G5" s="20"/>
      <c r="H5" s="20"/>
      <c r="I5" s="20"/>
      <c r="J5" s="20"/>
      <c r="K5" s="20"/>
      <c r="L5" s="20"/>
      <c r="M5" s="20"/>
      <c r="N5" s="98"/>
    </row>
    <row r="6" spans="1:45" ht="12" customHeight="1" thickBot="1">
      <c r="A6" s="302" t="s">
        <v>2</v>
      </c>
      <c r="B6" s="307">
        <v>2008</v>
      </c>
      <c r="C6" s="307">
        <v>2009</v>
      </c>
      <c r="D6" s="307">
        <v>2010</v>
      </c>
      <c r="E6" s="307">
        <v>2011</v>
      </c>
      <c r="F6" s="307">
        <v>2012</v>
      </c>
      <c r="G6" s="307">
        <v>2013</v>
      </c>
      <c r="H6" s="307">
        <v>2014</v>
      </c>
      <c r="I6" s="307">
        <v>2015</v>
      </c>
      <c r="J6" s="307">
        <v>2016</v>
      </c>
      <c r="K6" s="307">
        <v>2017</v>
      </c>
      <c r="L6" s="307">
        <v>2018</v>
      </c>
      <c r="M6" s="307">
        <v>2019</v>
      </c>
      <c r="N6" s="307">
        <v>2020</v>
      </c>
    </row>
    <row r="7" spans="1:45" s="17" customFormat="1" ht="12" customHeight="1" thickTop="1">
      <c r="A7" s="246" t="s">
        <v>250</v>
      </c>
      <c r="B7" s="246"/>
      <c r="C7" s="246"/>
      <c r="D7" s="246"/>
      <c r="E7" s="246"/>
      <c r="F7" s="246"/>
      <c r="G7" s="254"/>
      <c r="H7" s="246"/>
      <c r="I7" s="246"/>
      <c r="J7" s="246"/>
      <c r="K7" s="246"/>
      <c r="L7" s="246"/>
      <c r="M7" s="246"/>
      <c r="N7" s="246"/>
      <c r="O7" s="99"/>
    </row>
    <row r="8" spans="1:45" s="28" customFormat="1" ht="12" customHeight="1">
      <c r="A8" s="264" t="s">
        <v>251</v>
      </c>
      <c r="B8" s="114" t="s">
        <v>13</v>
      </c>
      <c r="C8" s="114" t="s">
        <v>13</v>
      </c>
      <c r="D8" s="114" t="s">
        <v>13</v>
      </c>
      <c r="E8" s="114" t="s">
        <v>13</v>
      </c>
      <c r="F8" s="114" t="s">
        <v>13</v>
      </c>
      <c r="G8" s="114" t="s">
        <v>13</v>
      </c>
      <c r="H8" s="114" t="s">
        <v>13</v>
      </c>
      <c r="I8" s="114" t="s">
        <v>13</v>
      </c>
      <c r="J8" s="114" t="s">
        <v>13</v>
      </c>
      <c r="K8" s="114" t="s">
        <v>13</v>
      </c>
      <c r="L8" s="114" t="s">
        <v>13</v>
      </c>
      <c r="M8" s="114" t="s">
        <v>13</v>
      </c>
      <c r="N8" s="114" t="s">
        <v>13</v>
      </c>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row>
    <row r="9" spans="1:45" s="28" customFormat="1" ht="12" customHeight="1">
      <c r="A9" s="265" t="s">
        <v>252</v>
      </c>
      <c r="B9" s="114" t="s">
        <v>13</v>
      </c>
      <c r="C9" s="114" t="s">
        <v>13</v>
      </c>
      <c r="D9" s="114" t="s">
        <v>13</v>
      </c>
      <c r="E9" s="114" t="s">
        <v>13</v>
      </c>
      <c r="F9" s="114" t="s">
        <v>13</v>
      </c>
      <c r="G9" s="114" t="s">
        <v>13</v>
      </c>
      <c r="H9" s="114" t="s">
        <v>13</v>
      </c>
      <c r="I9" s="114" t="s">
        <v>13</v>
      </c>
      <c r="J9" s="114" t="s">
        <v>13</v>
      </c>
      <c r="K9" s="122">
        <v>53</v>
      </c>
      <c r="L9" s="100">
        <v>65</v>
      </c>
      <c r="M9" s="100">
        <v>90</v>
      </c>
      <c r="N9" s="57">
        <v>84</v>
      </c>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row>
    <row r="10" spans="1:45" s="28" customFormat="1" ht="12" customHeight="1">
      <c r="A10" s="265" t="s">
        <v>253</v>
      </c>
      <c r="B10" s="114" t="s">
        <v>13</v>
      </c>
      <c r="C10" s="114" t="s">
        <v>13</v>
      </c>
      <c r="D10" s="114" t="s">
        <v>13</v>
      </c>
      <c r="E10" s="114" t="s">
        <v>13</v>
      </c>
      <c r="F10" s="114" t="s">
        <v>13</v>
      </c>
      <c r="G10" s="114" t="s">
        <v>13</v>
      </c>
      <c r="H10" s="114" t="s">
        <v>13</v>
      </c>
      <c r="I10" s="114" t="s">
        <v>13</v>
      </c>
      <c r="J10" s="114" t="s">
        <v>13</v>
      </c>
      <c r="K10" s="114" t="s">
        <v>13</v>
      </c>
      <c r="L10" s="100">
        <v>34512</v>
      </c>
      <c r="M10" s="100">
        <v>34737</v>
      </c>
      <c r="N10" s="57">
        <v>34837</v>
      </c>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row>
    <row r="11" spans="1:45" s="17" customFormat="1" ht="12" customHeight="1">
      <c r="A11" s="265" t="s">
        <v>254</v>
      </c>
      <c r="B11" s="114" t="s">
        <v>13</v>
      </c>
      <c r="C11" s="114" t="s">
        <v>13</v>
      </c>
      <c r="D11" s="114" t="s">
        <v>13</v>
      </c>
      <c r="E11" s="114" t="s">
        <v>13</v>
      </c>
      <c r="F11" s="114" t="s">
        <v>13</v>
      </c>
      <c r="G11" s="114" t="s">
        <v>13</v>
      </c>
      <c r="H11" s="114" t="s">
        <v>13</v>
      </c>
      <c r="I11" s="114" t="s">
        <v>13</v>
      </c>
      <c r="J11" s="114" t="s">
        <v>13</v>
      </c>
      <c r="K11" s="114" t="s">
        <v>13</v>
      </c>
      <c r="L11" s="114" t="s">
        <v>13</v>
      </c>
      <c r="M11" s="114" t="s">
        <v>13</v>
      </c>
      <c r="N11" s="114" t="s">
        <v>13</v>
      </c>
    </row>
    <row r="12" spans="1:45" s="17" customFormat="1" ht="12" customHeight="1">
      <c r="A12" s="265" t="s">
        <v>255</v>
      </c>
      <c r="B12" s="114" t="s">
        <v>13</v>
      </c>
      <c r="C12" s="114" t="s">
        <v>13</v>
      </c>
      <c r="D12" s="114" t="s">
        <v>13</v>
      </c>
      <c r="E12" s="114" t="s">
        <v>13</v>
      </c>
      <c r="F12" s="114" t="s">
        <v>13</v>
      </c>
      <c r="G12" s="114" t="s">
        <v>13</v>
      </c>
      <c r="H12" s="114" t="s">
        <v>13</v>
      </c>
      <c r="I12" s="114" t="s">
        <v>13</v>
      </c>
      <c r="J12" s="114" t="s">
        <v>13</v>
      </c>
      <c r="K12" s="114" t="s">
        <v>13</v>
      </c>
      <c r="L12" s="114" t="s">
        <v>13</v>
      </c>
      <c r="M12" s="114" t="s">
        <v>13</v>
      </c>
      <c r="N12" s="114" t="s">
        <v>13</v>
      </c>
    </row>
    <row r="13" spans="1:45" s="17" customFormat="1" ht="12" customHeight="1">
      <c r="A13" s="265" t="s">
        <v>256</v>
      </c>
      <c r="B13" s="114" t="s">
        <v>13</v>
      </c>
      <c r="C13" s="114" t="s">
        <v>13</v>
      </c>
      <c r="D13" s="114" t="s">
        <v>13</v>
      </c>
      <c r="E13" s="114" t="s">
        <v>13</v>
      </c>
      <c r="F13" s="114" t="s">
        <v>13</v>
      </c>
      <c r="G13" s="114" t="s">
        <v>13</v>
      </c>
      <c r="H13" s="114" t="s">
        <v>13</v>
      </c>
      <c r="I13" s="114" t="s">
        <v>13</v>
      </c>
      <c r="J13" s="114" t="s">
        <v>13</v>
      </c>
      <c r="K13" s="114" t="s">
        <v>13</v>
      </c>
      <c r="L13" s="114" t="s">
        <v>13</v>
      </c>
      <c r="M13" s="114" t="s">
        <v>13</v>
      </c>
      <c r="N13" s="114" t="s">
        <v>13</v>
      </c>
    </row>
    <row r="14" spans="1:45" s="17" customFormat="1" ht="12" customHeight="1">
      <c r="A14" s="265" t="s">
        <v>257</v>
      </c>
      <c r="B14" s="114" t="s">
        <v>13</v>
      </c>
      <c r="C14" s="114" t="s">
        <v>13</v>
      </c>
      <c r="D14" s="114" t="s">
        <v>13</v>
      </c>
      <c r="E14" s="114" t="s">
        <v>13</v>
      </c>
      <c r="F14" s="114" t="s">
        <v>13</v>
      </c>
      <c r="G14" s="114" t="s">
        <v>13</v>
      </c>
      <c r="H14" s="114" t="s">
        <v>13</v>
      </c>
      <c r="I14" s="114" t="s">
        <v>13</v>
      </c>
      <c r="J14" s="114" t="s">
        <v>13</v>
      </c>
      <c r="K14" s="114" t="s">
        <v>13</v>
      </c>
      <c r="L14" s="114" t="s">
        <v>13</v>
      </c>
      <c r="M14" s="114" t="s">
        <v>13</v>
      </c>
      <c r="N14" s="114" t="s">
        <v>13</v>
      </c>
    </row>
    <row r="15" spans="1:45" s="17" customFormat="1" ht="12" customHeight="1">
      <c r="A15" s="265" t="s">
        <v>258</v>
      </c>
      <c r="B15" s="114" t="s">
        <v>13</v>
      </c>
      <c r="C15" s="114" t="s">
        <v>13</v>
      </c>
      <c r="D15" s="114" t="s">
        <v>13</v>
      </c>
      <c r="E15" s="114" t="s">
        <v>13</v>
      </c>
      <c r="F15" s="114" t="s">
        <v>13</v>
      </c>
      <c r="G15" s="114" t="s">
        <v>13</v>
      </c>
      <c r="H15" s="114" t="s">
        <v>13</v>
      </c>
      <c r="I15" s="114" t="s">
        <v>13</v>
      </c>
      <c r="J15" s="114" t="s">
        <v>13</v>
      </c>
      <c r="K15" s="114" t="s">
        <v>13</v>
      </c>
      <c r="L15" s="114" t="s">
        <v>13</v>
      </c>
      <c r="M15" s="114" t="s">
        <v>13</v>
      </c>
      <c r="N15" s="114" t="s">
        <v>13</v>
      </c>
    </row>
    <row r="16" spans="1:45" s="17" customFormat="1" ht="12" customHeight="1">
      <c r="A16" s="266" t="s">
        <v>22</v>
      </c>
      <c r="B16" s="114" t="s">
        <v>13</v>
      </c>
      <c r="C16" s="114" t="s">
        <v>13</v>
      </c>
      <c r="D16" s="114" t="s">
        <v>13</v>
      </c>
      <c r="E16" s="114" t="s">
        <v>13</v>
      </c>
      <c r="F16" s="114" t="s">
        <v>13</v>
      </c>
      <c r="G16" s="114" t="s">
        <v>13</v>
      </c>
      <c r="H16" s="114" t="s">
        <v>13</v>
      </c>
      <c r="I16" s="114" t="s">
        <v>13</v>
      </c>
      <c r="J16" s="114" t="s">
        <v>13</v>
      </c>
      <c r="K16" s="114" t="s">
        <v>13</v>
      </c>
      <c r="L16" s="114" t="s">
        <v>13</v>
      </c>
      <c r="M16" s="114" t="s">
        <v>13</v>
      </c>
      <c r="N16" s="114" t="s">
        <v>13</v>
      </c>
    </row>
    <row r="17" spans="1:15" s="17" customFormat="1" ht="12" customHeight="1">
      <c r="A17" s="244" t="s">
        <v>259</v>
      </c>
      <c r="B17" s="245"/>
      <c r="C17" s="250"/>
      <c r="D17" s="250"/>
      <c r="E17" s="250"/>
      <c r="F17" s="250"/>
      <c r="G17" s="250"/>
      <c r="H17" s="250"/>
      <c r="I17" s="250"/>
      <c r="J17" s="250"/>
      <c r="K17" s="250"/>
      <c r="L17" s="250"/>
      <c r="M17" s="250"/>
      <c r="N17" s="250"/>
      <c r="O17" s="1"/>
    </row>
    <row r="18" spans="1:15" s="17" customFormat="1" ht="12" customHeight="1">
      <c r="A18" s="62" t="s">
        <v>260</v>
      </c>
      <c r="B18" s="114" t="s">
        <v>13</v>
      </c>
      <c r="C18" s="114" t="s">
        <v>13</v>
      </c>
      <c r="D18" s="114" t="s">
        <v>13</v>
      </c>
      <c r="E18" s="114" t="s">
        <v>13</v>
      </c>
      <c r="F18" s="114" t="s">
        <v>13</v>
      </c>
      <c r="G18" s="114" t="s">
        <v>13</v>
      </c>
      <c r="H18" s="114" t="s">
        <v>13</v>
      </c>
      <c r="I18" s="114" t="s">
        <v>13</v>
      </c>
      <c r="J18" s="114"/>
      <c r="K18" s="121">
        <v>106515.2</v>
      </c>
      <c r="L18" s="121">
        <v>145951.5</v>
      </c>
      <c r="M18" s="121">
        <v>234153.4</v>
      </c>
      <c r="N18" s="101">
        <v>262732.3</v>
      </c>
      <c r="O18" s="209"/>
    </row>
    <row r="19" spans="1:15" s="17" customFormat="1" ht="12" customHeight="1">
      <c r="A19" s="63" t="s">
        <v>261</v>
      </c>
      <c r="B19" s="114" t="s">
        <v>13</v>
      </c>
      <c r="C19" s="114" t="s">
        <v>13</v>
      </c>
      <c r="D19" s="114" t="s">
        <v>13</v>
      </c>
      <c r="E19" s="114" t="s">
        <v>13</v>
      </c>
      <c r="F19" s="114" t="s">
        <v>13</v>
      </c>
      <c r="G19" s="114" t="s">
        <v>13</v>
      </c>
      <c r="H19" s="114" t="s">
        <v>13</v>
      </c>
      <c r="I19" s="114" t="s">
        <v>13</v>
      </c>
      <c r="J19" s="114" t="s">
        <v>13</v>
      </c>
      <c r="K19" s="114" t="s">
        <v>13</v>
      </c>
      <c r="L19" s="114">
        <f>100*(L18-K18)/K18</f>
        <v>37.024105479781298</v>
      </c>
      <c r="M19" s="114">
        <f t="shared" ref="M19:N19" si="0">100*(M18-L18)/L18</f>
        <v>60.432335399088053</v>
      </c>
      <c r="N19" s="114">
        <f t="shared" si="0"/>
        <v>12.205203938956256</v>
      </c>
      <c r="O19" s="1"/>
    </row>
    <row r="20" spans="1:15" s="17" customFormat="1" ht="12" customHeight="1">
      <c r="A20" s="63" t="s">
        <v>262</v>
      </c>
      <c r="B20" s="114" t="s">
        <v>13</v>
      </c>
      <c r="C20" s="114" t="s">
        <v>13</v>
      </c>
      <c r="D20" s="114" t="s">
        <v>13</v>
      </c>
      <c r="E20" s="114" t="s">
        <v>13</v>
      </c>
      <c r="F20" s="114" t="s">
        <v>13</v>
      </c>
      <c r="G20" s="114" t="s">
        <v>13</v>
      </c>
      <c r="H20" s="114" t="s">
        <v>13</v>
      </c>
      <c r="I20" s="114" t="s">
        <v>13</v>
      </c>
      <c r="J20" s="114" t="s">
        <v>13</v>
      </c>
      <c r="K20" s="114" t="s">
        <v>13</v>
      </c>
      <c r="L20" s="114" t="s">
        <v>13</v>
      </c>
      <c r="M20" s="114" t="s">
        <v>13</v>
      </c>
      <c r="N20" s="114" t="s">
        <v>13</v>
      </c>
      <c r="O20" s="1"/>
    </row>
    <row r="21" spans="1:15" s="17" customFormat="1" ht="12" customHeight="1">
      <c r="A21" s="63" t="s">
        <v>263</v>
      </c>
      <c r="B21" s="114" t="s">
        <v>13</v>
      </c>
      <c r="C21" s="114" t="s">
        <v>13</v>
      </c>
      <c r="D21" s="114" t="s">
        <v>13</v>
      </c>
      <c r="E21" s="114" t="s">
        <v>13</v>
      </c>
      <c r="F21" s="114" t="s">
        <v>13</v>
      </c>
      <c r="G21" s="114" t="s">
        <v>13</v>
      </c>
      <c r="H21" s="114" t="s">
        <v>13</v>
      </c>
      <c r="I21" s="114" t="s">
        <v>13</v>
      </c>
      <c r="J21" s="114" t="s">
        <v>13</v>
      </c>
      <c r="K21" s="114" t="s">
        <v>13</v>
      </c>
      <c r="L21" s="114" t="s">
        <v>13</v>
      </c>
      <c r="M21" s="114" t="s">
        <v>13</v>
      </c>
      <c r="N21" s="114" t="s">
        <v>13</v>
      </c>
      <c r="O21" s="1"/>
    </row>
    <row r="22" spans="1:15" s="17" customFormat="1" ht="12" customHeight="1">
      <c r="A22" s="63" t="s">
        <v>156</v>
      </c>
      <c r="B22" s="114" t="s">
        <v>13</v>
      </c>
      <c r="C22" s="114" t="s">
        <v>13</v>
      </c>
      <c r="D22" s="114" t="s">
        <v>13</v>
      </c>
      <c r="E22" s="114" t="s">
        <v>13</v>
      </c>
      <c r="F22" s="114" t="s">
        <v>13</v>
      </c>
      <c r="G22" s="114" t="s">
        <v>13</v>
      </c>
      <c r="H22" s="114" t="s">
        <v>13</v>
      </c>
      <c r="I22" s="114" t="s">
        <v>13</v>
      </c>
      <c r="J22" s="114" t="s">
        <v>13</v>
      </c>
      <c r="K22" s="114" t="s">
        <v>13</v>
      </c>
      <c r="L22" s="114" t="s">
        <v>13</v>
      </c>
      <c r="M22" s="114" t="s">
        <v>13</v>
      </c>
      <c r="N22" s="114" t="s">
        <v>13</v>
      </c>
      <c r="O22" s="1"/>
    </row>
    <row r="23" spans="1:15" s="17" customFormat="1" ht="12" customHeight="1">
      <c r="A23" s="63" t="s">
        <v>157</v>
      </c>
      <c r="B23" s="114" t="s">
        <v>13</v>
      </c>
      <c r="C23" s="114" t="s">
        <v>13</v>
      </c>
      <c r="D23" s="114" t="s">
        <v>13</v>
      </c>
      <c r="E23" s="114" t="s">
        <v>13</v>
      </c>
      <c r="F23" s="114" t="s">
        <v>13</v>
      </c>
      <c r="G23" s="114" t="s">
        <v>13</v>
      </c>
      <c r="H23" s="114" t="s">
        <v>13</v>
      </c>
      <c r="I23" s="114" t="s">
        <v>13</v>
      </c>
      <c r="J23" s="114">
        <v>0.91</v>
      </c>
      <c r="K23" s="114">
        <v>0.79</v>
      </c>
      <c r="L23" s="114">
        <v>0.98</v>
      </c>
      <c r="M23" s="102">
        <v>1.18</v>
      </c>
      <c r="N23" s="102">
        <v>2.34</v>
      </c>
      <c r="O23" s="1"/>
    </row>
    <row r="24" spans="1:15" s="17" customFormat="1" ht="12" customHeight="1">
      <c r="A24" s="63" t="s">
        <v>264</v>
      </c>
      <c r="B24" s="114" t="s">
        <v>13</v>
      </c>
      <c r="C24" s="114" t="s">
        <v>13</v>
      </c>
      <c r="D24" s="114" t="s">
        <v>13</v>
      </c>
      <c r="E24" s="114" t="s">
        <v>13</v>
      </c>
      <c r="F24" s="114" t="s">
        <v>13</v>
      </c>
      <c r="G24" s="114" t="s">
        <v>13</v>
      </c>
      <c r="H24" s="114" t="s">
        <v>13</v>
      </c>
      <c r="I24" s="114" t="s">
        <v>13</v>
      </c>
      <c r="J24" s="114" t="s">
        <v>13</v>
      </c>
      <c r="K24" s="114" t="s">
        <v>13</v>
      </c>
      <c r="L24" s="114" t="s">
        <v>13</v>
      </c>
      <c r="M24" s="114" t="s">
        <v>13</v>
      </c>
      <c r="N24" s="114" t="s">
        <v>13</v>
      </c>
      <c r="O24" s="1"/>
    </row>
    <row r="25" spans="1:15" s="17" customFormat="1" ht="12" customHeight="1">
      <c r="A25" s="64" t="s">
        <v>265</v>
      </c>
      <c r="B25" s="114" t="s">
        <v>13</v>
      </c>
      <c r="C25" s="114" t="s">
        <v>13</v>
      </c>
      <c r="D25" s="114" t="s">
        <v>13</v>
      </c>
      <c r="E25" s="114" t="s">
        <v>13</v>
      </c>
      <c r="F25" s="114" t="s">
        <v>13</v>
      </c>
      <c r="G25" s="114" t="s">
        <v>13</v>
      </c>
      <c r="H25" s="114" t="s">
        <v>13</v>
      </c>
      <c r="I25" s="114" t="s">
        <v>13</v>
      </c>
      <c r="J25" s="114" t="s">
        <v>13</v>
      </c>
      <c r="K25" s="114" t="s">
        <v>13</v>
      </c>
      <c r="L25" s="114" t="s">
        <v>13</v>
      </c>
      <c r="M25" s="114" t="s">
        <v>13</v>
      </c>
      <c r="N25" s="114" t="s">
        <v>13</v>
      </c>
      <c r="O25" s="1"/>
    </row>
    <row r="26" spans="1:15" s="80" customFormat="1" ht="12" customHeight="1">
      <c r="A26" s="46" t="s">
        <v>266</v>
      </c>
      <c r="B26" s="160"/>
      <c r="C26" s="160"/>
      <c r="D26" s="160"/>
      <c r="E26" s="160"/>
      <c r="F26" s="160"/>
      <c r="G26" s="160"/>
      <c r="H26" s="117"/>
      <c r="I26" s="117"/>
      <c r="J26" s="117"/>
      <c r="K26" s="117"/>
      <c r="L26" s="117"/>
      <c r="M26" s="117"/>
      <c r="N26" s="118"/>
      <c r="O26" s="1"/>
    </row>
    <row r="27" spans="1:15" s="17" customFormat="1" ht="12" customHeight="1">
      <c r="A27" s="48" t="s">
        <v>267</v>
      </c>
      <c r="B27" s="114" t="s">
        <v>13</v>
      </c>
      <c r="C27" s="114" t="s">
        <v>13</v>
      </c>
      <c r="D27" s="114" t="s">
        <v>13</v>
      </c>
      <c r="E27" s="114" t="s">
        <v>13</v>
      </c>
      <c r="F27" s="114" t="s">
        <v>13</v>
      </c>
      <c r="G27" s="114" t="s">
        <v>13</v>
      </c>
      <c r="H27" s="114" t="s">
        <v>13</v>
      </c>
      <c r="I27" s="114" t="s">
        <v>13</v>
      </c>
      <c r="J27" s="114" t="s">
        <v>13</v>
      </c>
      <c r="K27" s="114" t="s">
        <v>13</v>
      </c>
      <c r="L27" s="114" t="s">
        <v>13</v>
      </c>
      <c r="M27" s="114" t="s">
        <v>13</v>
      </c>
      <c r="N27" s="178">
        <v>42.16</v>
      </c>
      <c r="O27" s="1"/>
    </row>
    <row r="28" spans="1:15" s="17" customFormat="1" ht="12" customHeight="1">
      <c r="A28" s="51" t="s">
        <v>268</v>
      </c>
      <c r="B28" s="114" t="s">
        <v>13</v>
      </c>
      <c r="C28" s="114" t="s">
        <v>13</v>
      </c>
      <c r="D28" s="114" t="s">
        <v>13</v>
      </c>
      <c r="E28" s="114" t="s">
        <v>13</v>
      </c>
      <c r="F28" s="114" t="s">
        <v>13</v>
      </c>
      <c r="G28" s="114" t="s">
        <v>13</v>
      </c>
      <c r="H28" s="114" t="s">
        <v>13</v>
      </c>
      <c r="I28" s="114" t="s">
        <v>13</v>
      </c>
      <c r="J28" s="114" t="s">
        <v>13</v>
      </c>
      <c r="K28" s="114" t="s">
        <v>13</v>
      </c>
      <c r="L28" s="114" t="s">
        <v>13</v>
      </c>
      <c r="M28" s="114" t="s">
        <v>13</v>
      </c>
      <c r="N28" s="179">
        <v>2.88</v>
      </c>
      <c r="O28" s="1"/>
    </row>
    <row r="29" spans="1:15" s="17" customFormat="1" ht="12" customHeight="1">
      <c r="A29" s="51" t="s">
        <v>269</v>
      </c>
      <c r="B29" s="114" t="s">
        <v>13</v>
      </c>
      <c r="C29" s="114" t="s">
        <v>13</v>
      </c>
      <c r="D29" s="114" t="s">
        <v>13</v>
      </c>
      <c r="E29" s="114" t="s">
        <v>13</v>
      </c>
      <c r="F29" s="114" t="s">
        <v>13</v>
      </c>
      <c r="G29" s="114" t="s">
        <v>13</v>
      </c>
      <c r="H29" s="114" t="s">
        <v>13</v>
      </c>
      <c r="I29" s="114" t="s">
        <v>13</v>
      </c>
      <c r="J29" s="114" t="s">
        <v>13</v>
      </c>
      <c r="K29" s="114" t="s">
        <v>13</v>
      </c>
      <c r="L29" s="114" t="s">
        <v>13</v>
      </c>
      <c r="M29" s="114" t="s">
        <v>13</v>
      </c>
      <c r="N29" s="179">
        <v>33.76</v>
      </c>
      <c r="O29" s="1"/>
    </row>
    <row r="30" spans="1:15" s="17" customFormat="1" ht="12" customHeight="1">
      <c r="A30" s="51" t="s">
        <v>270</v>
      </c>
      <c r="B30" s="114" t="s">
        <v>13</v>
      </c>
      <c r="C30" s="114" t="s">
        <v>13</v>
      </c>
      <c r="D30" s="114" t="s">
        <v>13</v>
      </c>
      <c r="E30" s="114" t="s">
        <v>13</v>
      </c>
      <c r="F30" s="114" t="s">
        <v>13</v>
      </c>
      <c r="G30" s="114" t="s">
        <v>13</v>
      </c>
      <c r="H30" s="114" t="s">
        <v>13</v>
      </c>
      <c r="I30" s="114" t="s">
        <v>13</v>
      </c>
      <c r="J30" s="114" t="s">
        <v>13</v>
      </c>
      <c r="K30" s="114" t="s">
        <v>13</v>
      </c>
      <c r="L30" s="114" t="s">
        <v>13</v>
      </c>
      <c r="M30" s="114" t="s">
        <v>13</v>
      </c>
      <c r="N30" s="179">
        <v>14.44</v>
      </c>
      <c r="O30" s="1"/>
    </row>
    <row r="31" spans="1:15" s="17" customFormat="1" ht="12" customHeight="1">
      <c r="A31" s="53" t="s">
        <v>210</v>
      </c>
      <c r="B31" s="114" t="s">
        <v>13</v>
      </c>
      <c r="C31" s="114" t="s">
        <v>13</v>
      </c>
      <c r="D31" s="114" t="s">
        <v>13</v>
      </c>
      <c r="E31" s="114" t="s">
        <v>13</v>
      </c>
      <c r="F31" s="114" t="s">
        <v>13</v>
      </c>
      <c r="G31" s="114" t="s">
        <v>13</v>
      </c>
      <c r="H31" s="114" t="s">
        <v>13</v>
      </c>
      <c r="I31" s="114" t="s">
        <v>13</v>
      </c>
      <c r="J31" s="114" t="s">
        <v>13</v>
      </c>
      <c r="K31" s="114" t="s">
        <v>13</v>
      </c>
      <c r="L31" s="114" t="s">
        <v>13</v>
      </c>
      <c r="M31" s="114" t="s">
        <v>13</v>
      </c>
      <c r="N31" s="180">
        <v>6.76</v>
      </c>
      <c r="O31" s="1"/>
    </row>
    <row r="32" spans="1:15" s="17" customFormat="1" ht="12" customHeight="1">
      <c r="A32" s="46" t="s">
        <v>271</v>
      </c>
      <c r="B32" s="117"/>
      <c r="C32" s="181"/>
      <c r="D32" s="181"/>
      <c r="E32" s="181"/>
      <c r="F32" s="181"/>
      <c r="G32" s="181"/>
      <c r="H32" s="181"/>
      <c r="I32" s="181"/>
      <c r="J32" s="181"/>
      <c r="K32" s="181"/>
      <c r="L32" s="181"/>
      <c r="M32" s="181"/>
      <c r="N32" s="181"/>
      <c r="O32" s="1"/>
    </row>
    <row r="33" spans="1:15" s="17" customFormat="1" ht="12" customHeight="1">
      <c r="A33" s="48" t="s">
        <v>83</v>
      </c>
      <c r="B33" s="114" t="s">
        <v>13</v>
      </c>
      <c r="C33" s="114" t="s">
        <v>13</v>
      </c>
      <c r="D33" s="114" t="s">
        <v>13</v>
      </c>
      <c r="E33" s="114" t="s">
        <v>13</v>
      </c>
      <c r="F33" s="114" t="s">
        <v>13</v>
      </c>
      <c r="G33" s="114" t="s">
        <v>13</v>
      </c>
      <c r="H33" s="114" t="s">
        <v>13</v>
      </c>
      <c r="I33" s="114" t="s">
        <v>13</v>
      </c>
      <c r="J33" s="114" t="s">
        <v>13</v>
      </c>
      <c r="K33" s="114" t="s">
        <v>13</v>
      </c>
      <c r="L33" s="114" t="s">
        <v>13</v>
      </c>
      <c r="M33" s="114" t="s">
        <v>13</v>
      </c>
      <c r="N33" s="114" t="s">
        <v>13</v>
      </c>
      <c r="O33" s="1"/>
    </row>
    <row r="34" spans="1:15" s="17" customFormat="1" ht="12" customHeight="1">
      <c r="A34" s="53" t="s">
        <v>22</v>
      </c>
      <c r="B34" s="114" t="s">
        <v>13</v>
      </c>
      <c r="C34" s="114" t="s">
        <v>13</v>
      </c>
      <c r="D34" s="114" t="s">
        <v>13</v>
      </c>
      <c r="E34" s="114" t="s">
        <v>13</v>
      </c>
      <c r="F34" s="114" t="s">
        <v>13</v>
      </c>
      <c r="G34" s="114" t="s">
        <v>13</v>
      </c>
      <c r="H34" s="114" t="s">
        <v>13</v>
      </c>
      <c r="I34" s="114" t="s">
        <v>13</v>
      </c>
      <c r="J34" s="114" t="s">
        <v>13</v>
      </c>
      <c r="K34" s="114" t="s">
        <v>13</v>
      </c>
      <c r="L34" s="114" t="s">
        <v>13</v>
      </c>
      <c r="M34" s="114" t="s">
        <v>13</v>
      </c>
      <c r="N34" s="114" t="s">
        <v>13</v>
      </c>
      <c r="O34" s="1"/>
    </row>
    <row r="35" spans="1:15" ht="12" customHeight="1">
      <c r="A35" s="253" t="s">
        <v>272</v>
      </c>
      <c r="B35" s="255"/>
      <c r="C35" s="256"/>
      <c r="D35" s="256"/>
      <c r="E35" s="256"/>
      <c r="F35" s="256"/>
      <c r="G35" s="256"/>
      <c r="H35" s="256"/>
      <c r="I35" s="256"/>
      <c r="J35" s="256"/>
      <c r="K35" s="256"/>
      <c r="L35" s="256"/>
      <c r="M35" s="256"/>
      <c r="N35" s="256"/>
    </row>
    <row r="36" spans="1:15" s="17" customFormat="1" ht="12" customHeight="1">
      <c r="A36" s="62" t="s">
        <v>260</v>
      </c>
      <c r="B36" s="114" t="s">
        <v>13</v>
      </c>
      <c r="C36" s="114" t="s">
        <v>13</v>
      </c>
      <c r="D36" s="114" t="s">
        <v>13</v>
      </c>
      <c r="E36" s="114" t="s">
        <v>13</v>
      </c>
      <c r="F36" s="114" t="s">
        <v>13</v>
      </c>
      <c r="G36" s="114" t="s">
        <v>13</v>
      </c>
      <c r="H36" s="114" t="s">
        <v>13</v>
      </c>
      <c r="I36" s="114" t="s">
        <v>13</v>
      </c>
      <c r="J36" s="208">
        <v>77240</v>
      </c>
      <c r="K36" s="208">
        <v>106630</v>
      </c>
      <c r="L36" s="208">
        <v>145960</v>
      </c>
      <c r="M36" s="208">
        <v>235150</v>
      </c>
      <c r="N36" s="101">
        <v>262720</v>
      </c>
    </row>
    <row r="37" spans="1:15" s="17" customFormat="1" ht="12" customHeight="1">
      <c r="A37" s="63" t="s">
        <v>261</v>
      </c>
      <c r="B37" s="114" t="s">
        <v>13</v>
      </c>
      <c r="C37" s="114" t="s">
        <v>13</v>
      </c>
      <c r="D37" s="114" t="s">
        <v>13</v>
      </c>
      <c r="E37" s="114" t="s">
        <v>13</v>
      </c>
      <c r="F37" s="114" t="s">
        <v>13</v>
      </c>
      <c r="G37" s="114" t="s">
        <v>13</v>
      </c>
      <c r="H37" s="114" t="s">
        <v>13</v>
      </c>
      <c r="I37" s="114" t="s">
        <v>13</v>
      </c>
      <c r="J37" s="114" t="s">
        <v>13</v>
      </c>
      <c r="K37" s="210">
        <f>(K36-J36)/J36*100</f>
        <v>38.050233039875714</v>
      </c>
      <c r="L37" s="210">
        <f>(L36-K36)/K36*100</f>
        <v>36.884554065460001</v>
      </c>
      <c r="M37" s="210">
        <f>(M36-L36)/L36*100</f>
        <v>61.105782406138665</v>
      </c>
      <c r="N37" s="210">
        <f>(N36-M36)/M36*100</f>
        <v>11.724431214118649</v>
      </c>
    </row>
    <row r="38" spans="1:15" s="17" customFormat="1" ht="12" customHeight="1">
      <c r="A38" s="63" t="s">
        <v>262</v>
      </c>
      <c r="B38" s="114" t="s">
        <v>13</v>
      </c>
      <c r="C38" s="114" t="s">
        <v>13</v>
      </c>
      <c r="D38" s="114" t="s">
        <v>13</v>
      </c>
      <c r="E38" s="114" t="s">
        <v>13</v>
      </c>
      <c r="F38" s="114" t="s">
        <v>13</v>
      </c>
      <c r="G38" s="114" t="s">
        <v>13</v>
      </c>
      <c r="H38" s="114" t="s">
        <v>13</v>
      </c>
      <c r="I38" s="114" t="s">
        <v>13</v>
      </c>
      <c r="J38" s="114" t="s">
        <v>13</v>
      </c>
      <c r="K38" s="114" t="s">
        <v>13</v>
      </c>
      <c r="L38" s="114" t="s">
        <v>13</v>
      </c>
      <c r="M38" s="114" t="s">
        <v>13</v>
      </c>
      <c r="N38" s="114" t="s">
        <v>13</v>
      </c>
    </row>
    <row r="39" spans="1:15" s="17" customFormat="1" ht="12" customHeight="1">
      <c r="A39" s="63" t="s">
        <v>263</v>
      </c>
      <c r="B39" s="114" t="s">
        <v>13</v>
      </c>
      <c r="C39" s="114" t="s">
        <v>13</v>
      </c>
      <c r="D39" s="114" t="s">
        <v>13</v>
      </c>
      <c r="E39" s="114" t="s">
        <v>13</v>
      </c>
      <c r="F39" s="114" t="s">
        <v>13</v>
      </c>
      <c r="G39" s="114" t="s">
        <v>13</v>
      </c>
      <c r="H39" s="114" t="s">
        <v>13</v>
      </c>
      <c r="I39" s="114" t="s">
        <v>13</v>
      </c>
      <c r="J39" s="114" t="s">
        <v>13</v>
      </c>
      <c r="K39" s="114" t="s">
        <v>13</v>
      </c>
      <c r="L39" s="114" t="s">
        <v>13</v>
      </c>
      <c r="M39" s="114" t="s">
        <v>13</v>
      </c>
      <c r="N39" s="114" t="s">
        <v>13</v>
      </c>
    </row>
    <row r="40" spans="1:15" s="17" customFormat="1" ht="12" customHeight="1">
      <c r="A40" s="63" t="s">
        <v>156</v>
      </c>
      <c r="B40" s="114" t="s">
        <v>13</v>
      </c>
      <c r="C40" s="114" t="s">
        <v>13</v>
      </c>
      <c r="D40" s="114" t="s">
        <v>13</v>
      </c>
      <c r="E40" s="114" t="s">
        <v>13</v>
      </c>
      <c r="F40" s="114" t="s">
        <v>13</v>
      </c>
      <c r="G40" s="114" t="s">
        <v>13</v>
      </c>
      <c r="H40" s="114" t="s">
        <v>13</v>
      </c>
      <c r="I40" s="114" t="s">
        <v>13</v>
      </c>
      <c r="J40" s="114" t="s">
        <v>13</v>
      </c>
      <c r="K40" s="114" t="s">
        <v>13</v>
      </c>
      <c r="L40" s="114" t="s">
        <v>13</v>
      </c>
      <c r="M40" s="114" t="s">
        <v>13</v>
      </c>
      <c r="N40" s="114" t="s">
        <v>13</v>
      </c>
    </row>
    <row r="41" spans="1:15" s="17" customFormat="1" ht="12" customHeight="1">
      <c r="A41" s="63" t="s">
        <v>157</v>
      </c>
      <c r="B41" s="114" t="s">
        <v>13</v>
      </c>
      <c r="C41" s="114" t="s">
        <v>13</v>
      </c>
      <c r="D41" s="114" t="s">
        <v>13</v>
      </c>
      <c r="E41" s="114" t="s">
        <v>13</v>
      </c>
      <c r="F41" s="114" t="s">
        <v>13</v>
      </c>
      <c r="G41" s="114" t="s">
        <v>13</v>
      </c>
      <c r="H41" s="114" t="s">
        <v>13</v>
      </c>
      <c r="I41" s="114" t="s">
        <v>13</v>
      </c>
      <c r="J41" s="114" t="s">
        <v>13</v>
      </c>
      <c r="K41" s="114" t="s">
        <v>13</v>
      </c>
      <c r="L41" s="114" t="s">
        <v>13</v>
      </c>
      <c r="M41" s="114" t="s">
        <v>13</v>
      </c>
      <c r="N41" s="114" t="s">
        <v>13</v>
      </c>
    </row>
    <row r="42" spans="1:15" s="17" customFormat="1" ht="12" customHeight="1">
      <c r="A42" s="64" t="s">
        <v>265</v>
      </c>
      <c r="B42" s="114" t="s">
        <v>13</v>
      </c>
      <c r="C42" s="114" t="s">
        <v>13</v>
      </c>
      <c r="D42" s="114" t="s">
        <v>13</v>
      </c>
      <c r="E42" s="114" t="s">
        <v>13</v>
      </c>
      <c r="F42" s="114" t="s">
        <v>13</v>
      </c>
      <c r="G42" s="114" t="s">
        <v>13</v>
      </c>
      <c r="H42" s="114" t="s">
        <v>13</v>
      </c>
      <c r="I42" s="114" t="s">
        <v>13</v>
      </c>
      <c r="J42" s="114" t="s">
        <v>13</v>
      </c>
      <c r="K42" s="114" t="s">
        <v>13</v>
      </c>
      <c r="L42" s="114" t="s">
        <v>13</v>
      </c>
      <c r="M42" s="114" t="s">
        <v>13</v>
      </c>
      <c r="N42" s="114" t="s">
        <v>13</v>
      </c>
    </row>
    <row r="43" spans="1:15" s="80" customFormat="1" ht="12" customHeight="1">
      <c r="A43" s="46" t="s">
        <v>266</v>
      </c>
      <c r="B43" s="160"/>
      <c r="C43" s="160"/>
      <c r="D43" s="160"/>
      <c r="E43" s="160"/>
      <c r="F43" s="160"/>
      <c r="G43" s="160"/>
      <c r="H43" s="117"/>
      <c r="I43" s="117"/>
      <c r="J43" s="117"/>
      <c r="K43" s="117"/>
      <c r="L43" s="117"/>
      <c r="M43" s="117"/>
      <c r="N43" s="117"/>
    </row>
    <row r="44" spans="1:15" s="17" customFormat="1" ht="12" customHeight="1">
      <c r="A44" s="48" t="s">
        <v>74</v>
      </c>
      <c r="B44" s="114" t="s">
        <v>13</v>
      </c>
      <c r="C44" s="114" t="s">
        <v>13</v>
      </c>
      <c r="D44" s="114" t="s">
        <v>13</v>
      </c>
      <c r="E44" s="114" t="s">
        <v>13</v>
      </c>
      <c r="F44" s="114" t="s">
        <v>13</v>
      </c>
      <c r="G44" s="114" t="s">
        <v>13</v>
      </c>
      <c r="H44" s="114" t="s">
        <v>13</v>
      </c>
      <c r="I44" s="114" t="s">
        <v>13</v>
      </c>
      <c r="J44" s="114" t="s">
        <v>13</v>
      </c>
      <c r="K44" s="114" t="s">
        <v>13</v>
      </c>
      <c r="L44" s="114" t="s">
        <v>13</v>
      </c>
      <c r="M44" s="114" t="s">
        <v>13</v>
      </c>
      <c r="N44" s="114" t="s">
        <v>13</v>
      </c>
    </row>
    <row r="45" spans="1:15" s="17" customFormat="1" ht="12" customHeight="1">
      <c r="A45" s="51" t="s">
        <v>75</v>
      </c>
      <c r="B45" s="114" t="s">
        <v>13</v>
      </c>
      <c r="C45" s="114" t="s">
        <v>13</v>
      </c>
      <c r="D45" s="114" t="s">
        <v>13</v>
      </c>
      <c r="E45" s="114" t="s">
        <v>13</v>
      </c>
      <c r="F45" s="114" t="s">
        <v>13</v>
      </c>
      <c r="G45" s="114" t="s">
        <v>13</v>
      </c>
      <c r="H45" s="114" t="s">
        <v>13</v>
      </c>
      <c r="I45" s="114" t="s">
        <v>13</v>
      </c>
      <c r="J45" s="114" t="s">
        <v>13</v>
      </c>
      <c r="K45" s="114" t="s">
        <v>13</v>
      </c>
      <c r="L45" s="114" t="s">
        <v>13</v>
      </c>
      <c r="M45" s="114" t="s">
        <v>13</v>
      </c>
      <c r="N45" s="114" t="s">
        <v>13</v>
      </c>
    </row>
    <row r="46" spans="1:15" s="17" customFormat="1" ht="12" customHeight="1">
      <c r="A46" s="51" t="s">
        <v>191</v>
      </c>
      <c r="B46" s="114" t="s">
        <v>13</v>
      </c>
      <c r="C46" s="114" t="s">
        <v>13</v>
      </c>
      <c r="D46" s="114" t="s">
        <v>13</v>
      </c>
      <c r="E46" s="114" t="s">
        <v>13</v>
      </c>
      <c r="F46" s="114" t="s">
        <v>13</v>
      </c>
      <c r="G46" s="114" t="s">
        <v>13</v>
      </c>
      <c r="H46" s="114" t="s">
        <v>13</v>
      </c>
      <c r="I46" s="114" t="s">
        <v>13</v>
      </c>
      <c r="J46" s="114" t="s">
        <v>13</v>
      </c>
      <c r="K46" s="114" t="s">
        <v>13</v>
      </c>
      <c r="L46" s="114" t="s">
        <v>13</v>
      </c>
      <c r="M46" s="114" t="s">
        <v>13</v>
      </c>
      <c r="N46" s="114" t="s">
        <v>13</v>
      </c>
    </row>
    <row r="47" spans="1:15" s="17" customFormat="1" ht="12" customHeight="1">
      <c r="A47" s="51" t="s">
        <v>76</v>
      </c>
      <c r="B47" s="114" t="s">
        <v>13</v>
      </c>
      <c r="C47" s="114" t="s">
        <v>13</v>
      </c>
      <c r="D47" s="114" t="s">
        <v>13</v>
      </c>
      <c r="E47" s="114" t="s">
        <v>13</v>
      </c>
      <c r="F47" s="114" t="s">
        <v>13</v>
      </c>
      <c r="G47" s="114" t="s">
        <v>13</v>
      </c>
      <c r="H47" s="114" t="s">
        <v>13</v>
      </c>
      <c r="I47" s="114" t="s">
        <v>13</v>
      </c>
      <c r="J47" s="114" t="s">
        <v>13</v>
      </c>
      <c r="K47" s="114" t="s">
        <v>13</v>
      </c>
      <c r="L47" s="114" t="s">
        <v>13</v>
      </c>
      <c r="M47" s="114" t="s">
        <v>13</v>
      </c>
      <c r="N47" s="114" t="s">
        <v>13</v>
      </c>
    </row>
    <row r="48" spans="1:15" s="17" customFormat="1" ht="12" customHeight="1">
      <c r="A48" s="51" t="s">
        <v>165</v>
      </c>
      <c r="B48" s="114" t="s">
        <v>13</v>
      </c>
      <c r="C48" s="114" t="s">
        <v>13</v>
      </c>
      <c r="D48" s="114" t="s">
        <v>13</v>
      </c>
      <c r="E48" s="114" t="s">
        <v>13</v>
      </c>
      <c r="F48" s="114" t="s">
        <v>13</v>
      </c>
      <c r="G48" s="114" t="s">
        <v>13</v>
      </c>
      <c r="H48" s="114" t="s">
        <v>13</v>
      </c>
      <c r="I48" s="114" t="s">
        <v>13</v>
      </c>
      <c r="J48" s="114" t="s">
        <v>13</v>
      </c>
      <c r="K48" s="114" t="s">
        <v>13</v>
      </c>
      <c r="L48" s="114" t="s">
        <v>13</v>
      </c>
      <c r="M48" s="114" t="s">
        <v>13</v>
      </c>
      <c r="N48" s="114" t="s">
        <v>13</v>
      </c>
    </row>
    <row r="49" spans="1:15" s="17" customFormat="1" ht="12" customHeight="1">
      <c r="A49" s="51" t="s">
        <v>81</v>
      </c>
      <c r="B49" s="114" t="s">
        <v>13</v>
      </c>
      <c r="C49" s="114" t="s">
        <v>13</v>
      </c>
      <c r="D49" s="114" t="s">
        <v>13</v>
      </c>
      <c r="E49" s="114" t="s">
        <v>13</v>
      </c>
      <c r="F49" s="114" t="s">
        <v>13</v>
      </c>
      <c r="G49" s="114" t="s">
        <v>13</v>
      </c>
      <c r="H49" s="114" t="s">
        <v>13</v>
      </c>
      <c r="I49" s="114" t="s">
        <v>13</v>
      </c>
      <c r="J49" s="114" t="s">
        <v>13</v>
      </c>
      <c r="K49" s="114" t="s">
        <v>13</v>
      </c>
      <c r="L49" s="114" t="s">
        <v>13</v>
      </c>
      <c r="M49" s="114" t="s">
        <v>13</v>
      </c>
      <c r="N49" s="114" t="s">
        <v>13</v>
      </c>
    </row>
    <row r="50" spans="1:15" s="17" customFormat="1" ht="12" customHeight="1">
      <c r="A50" s="53" t="s">
        <v>22</v>
      </c>
      <c r="B50" s="114" t="s">
        <v>13</v>
      </c>
      <c r="C50" s="114" t="s">
        <v>13</v>
      </c>
      <c r="D50" s="114" t="s">
        <v>13</v>
      </c>
      <c r="E50" s="114" t="s">
        <v>13</v>
      </c>
      <c r="F50" s="114" t="s">
        <v>13</v>
      </c>
      <c r="G50" s="114" t="s">
        <v>13</v>
      </c>
      <c r="H50" s="114" t="s">
        <v>13</v>
      </c>
      <c r="I50" s="114" t="s">
        <v>13</v>
      </c>
      <c r="J50" s="114" t="s">
        <v>13</v>
      </c>
      <c r="K50" s="114" t="s">
        <v>13</v>
      </c>
      <c r="L50" s="114" t="s">
        <v>13</v>
      </c>
      <c r="M50" s="114" t="s">
        <v>13</v>
      </c>
      <c r="N50" s="114" t="s">
        <v>13</v>
      </c>
    </row>
    <row r="51" spans="1:15" s="17" customFormat="1" ht="12" customHeight="1">
      <c r="A51" s="46" t="s">
        <v>271</v>
      </c>
      <c r="B51" s="117"/>
      <c r="C51" s="181"/>
      <c r="D51" s="181"/>
      <c r="E51" s="181"/>
      <c r="F51" s="181"/>
      <c r="G51" s="181"/>
      <c r="H51" s="181"/>
      <c r="I51" s="181"/>
      <c r="J51" s="181"/>
      <c r="K51" s="181"/>
      <c r="L51" s="181"/>
      <c r="M51" s="181"/>
      <c r="N51" s="181"/>
    </row>
    <row r="52" spans="1:15" s="17" customFormat="1" ht="12" customHeight="1">
      <c r="A52" s="48" t="s">
        <v>83</v>
      </c>
      <c r="B52" s="113" t="s">
        <v>13</v>
      </c>
      <c r="C52" s="113" t="s">
        <v>13</v>
      </c>
      <c r="D52" s="113" t="s">
        <v>13</v>
      </c>
      <c r="E52" s="113" t="s">
        <v>13</v>
      </c>
      <c r="F52" s="113" t="s">
        <v>13</v>
      </c>
      <c r="G52" s="113" t="s">
        <v>13</v>
      </c>
      <c r="H52" s="113" t="s">
        <v>13</v>
      </c>
      <c r="I52" s="113" t="s">
        <v>13</v>
      </c>
      <c r="J52" s="113" t="s">
        <v>13</v>
      </c>
      <c r="K52" s="113" t="s">
        <v>13</v>
      </c>
      <c r="L52" s="113" t="s">
        <v>13</v>
      </c>
      <c r="M52" s="113" t="s">
        <v>13</v>
      </c>
      <c r="N52" s="113" t="s">
        <v>13</v>
      </c>
    </row>
    <row r="53" spans="1:15" s="17" customFormat="1" ht="12" customHeight="1">
      <c r="A53" s="53" t="s">
        <v>22</v>
      </c>
      <c r="B53" s="116" t="s">
        <v>13</v>
      </c>
      <c r="C53" s="116" t="s">
        <v>13</v>
      </c>
      <c r="D53" s="116" t="s">
        <v>13</v>
      </c>
      <c r="E53" s="116" t="s">
        <v>13</v>
      </c>
      <c r="F53" s="116" t="s">
        <v>13</v>
      </c>
      <c r="G53" s="116" t="s">
        <v>13</v>
      </c>
      <c r="H53" s="116" t="s">
        <v>13</v>
      </c>
      <c r="I53" s="116" t="s">
        <v>13</v>
      </c>
      <c r="J53" s="116" t="s">
        <v>13</v>
      </c>
      <c r="K53" s="116" t="s">
        <v>13</v>
      </c>
      <c r="L53" s="116" t="s">
        <v>13</v>
      </c>
      <c r="M53" s="116" t="s">
        <v>13</v>
      </c>
      <c r="N53" s="116" t="s">
        <v>13</v>
      </c>
    </row>
    <row r="54" spans="1:15" s="17" customFormat="1" ht="12" customHeight="1">
      <c r="A54" s="1" t="s">
        <v>369</v>
      </c>
      <c r="B54" s="184"/>
      <c r="C54" s="184"/>
      <c r="D54" s="184"/>
      <c r="E54" s="184"/>
      <c r="F54" s="184"/>
      <c r="G54" s="184"/>
      <c r="H54" s="184"/>
      <c r="I54" s="184"/>
      <c r="J54" s="184"/>
      <c r="K54" s="184"/>
      <c r="L54" s="184"/>
      <c r="M54" s="184"/>
      <c r="N54" s="184"/>
    </row>
    <row r="55" spans="1:15" ht="12" customHeight="1">
      <c r="A55" s="20" t="s">
        <v>349</v>
      </c>
      <c r="B55" s="20"/>
      <c r="C55" s="20"/>
      <c r="D55" s="20"/>
      <c r="E55" s="20"/>
      <c r="F55" s="20"/>
      <c r="G55" s="20"/>
      <c r="H55" s="20"/>
      <c r="I55" s="20"/>
      <c r="J55" s="20"/>
      <c r="K55" s="20"/>
      <c r="L55" s="20"/>
      <c r="M55" s="20"/>
      <c r="N55" s="20"/>
    </row>
    <row r="56" spans="1:15" ht="12" customHeight="1">
      <c r="A56" s="352" t="s">
        <v>404</v>
      </c>
      <c r="B56" s="352"/>
      <c r="C56" s="352"/>
      <c r="D56" s="352"/>
      <c r="E56" s="352"/>
      <c r="F56" s="352"/>
      <c r="G56" s="352"/>
      <c r="H56" s="352"/>
      <c r="I56" s="352"/>
      <c r="J56" s="352"/>
      <c r="K56" s="352"/>
      <c r="L56" s="352"/>
      <c r="M56" s="352"/>
      <c r="N56" s="352"/>
      <c r="O56" s="17"/>
    </row>
    <row r="57" spans="1:15" ht="12" customHeight="1"/>
    <row r="58" spans="1:15" ht="12" customHeight="1"/>
    <row r="59" spans="1:15" ht="12" customHeight="1">
      <c r="J59" s="209"/>
      <c r="K59" s="209"/>
      <c r="L59" s="209"/>
      <c r="M59" s="209"/>
      <c r="N59" s="209"/>
    </row>
    <row r="60" spans="1:15" ht="12" customHeight="1">
      <c r="J60" s="209"/>
      <c r="K60" s="209"/>
      <c r="L60" s="209"/>
      <c r="M60" s="209"/>
      <c r="N60" s="209"/>
    </row>
    <row r="61" spans="1:15" ht="12" customHeight="1"/>
    <row r="62" spans="1:15" ht="12" customHeight="1"/>
    <row r="63" spans="1:15" ht="12" customHeight="1">
      <c r="J63" s="209"/>
      <c r="K63" s="209"/>
      <c r="L63" s="209"/>
      <c r="M63" s="209"/>
      <c r="N63" s="209"/>
    </row>
    <row r="64" spans="1:15" ht="12" customHeight="1"/>
    <row r="65" spans="11:14" ht="12" customHeight="1"/>
    <row r="66" spans="11:14" ht="12" customHeight="1"/>
    <row r="67" spans="11:14" ht="12" customHeight="1">
      <c r="K67" s="209"/>
      <c r="L67" s="209"/>
      <c r="M67" s="209"/>
      <c r="N67" s="209"/>
    </row>
    <row r="68" spans="11:14" ht="12" customHeight="1"/>
    <row r="69" spans="11:14" ht="12" customHeight="1"/>
    <row r="70" spans="11:14" ht="12" customHeight="1"/>
    <row r="71" spans="11:14" ht="12" customHeight="1"/>
    <row r="72" spans="11:14" ht="12" customHeight="1"/>
    <row r="73" spans="11:14" ht="12" customHeight="1"/>
    <row r="74" spans="11:14" ht="12" customHeight="1"/>
    <row r="75" spans="11:14" ht="12" customHeight="1"/>
    <row r="76" spans="11:14" ht="12" customHeight="1"/>
    <row r="77" spans="11:14" ht="12" customHeight="1"/>
    <row r="78" spans="11:14" ht="12" customHeight="1"/>
    <row r="79" spans="11:14" ht="12" customHeight="1"/>
    <row r="80" spans="11:14"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sheetData>
  <mergeCells count="1">
    <mergeCell ref="A56:N56"/>
  </mergeCells>
  <pageMargins left="0.25" right="0.25" top="0.75" bottom="0.75" header="0.3" footer="0.3"/>
  <pageSetup scale="6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Table 1_NEP</vt:lpstr>
      <vt:lpstr>Table 2_NEP</vt:lpstr>
      <vt:lpstr>Tables 3-1&amp;3-2_NEP</vt:lpstr>
      <vt:lpstr>Tables 3-3&amp;3-4_NEP</vt:lpstr>
      <vt:lpstr>Table 4_NEP</vt:lpstr>
      <vt:lpstr>Tables 4a-c_NEP</vt:lpstr>
      <vt:lpstr>Table 5_NEP</vt:lpstr>
      <vt:lpstr>Table 5a_NEP</vt:lpstr>
      <vt:lpstr>Table 6_NEP</vt:lpstr>
      <vt:lpstr>Table 7_NEP</vt:lpstr>
      <vt:lpstr>Table 8_NEP</vt:lpstr>
      <vt:lpstr>Table 9_NEP</vt:lpstr>
      <vt:lpstr>Table 10_NEP</vt:lpstr>
      <vt:lpstr>Table 10a_NEP</vt:lpstr>
    </vt:vector>
  </TitlesOfParts>
  <Manager/>
  <Company>Asian Development Bank</Company>
  <LinksUpToDate>false</LinksUpToDate>
  <SharedDoc>false</SharedDoc>
  <HyperlinkBase>https://data.adb.org/dataset/asia-small-and-medium-sized-enterprise-monitor-2021-volume-1-country-and-regional-reviews</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2021 ADB SME Monitor - Nepal</dc:title>
  <dc:subject>ADB MSME, Micro Small and Medium Enterprises in Asia</dc:subject>
  <dc:creator>Asian Development Bank</dc:creator>
  <cp:keywords>ADB SME Monitor, Banking</cp:keywords>
  <dc:description/>
  <cp:lastModifiedBy>s3s</cp:lastModifiedBy>
  <cp:lastPrinted>2021-09-30T20:20:44Z</cp:lastPrinted>
  <dcterms:created xsi:type="dcterms:W3CDTF">2021-09-22T23:42:34Z</dcterms:created>
  <dcterms:modified xsi:type="dcterms:W3CDTF">2022-11-18T16:31:12Z</dcterms:modified>
  <cp:category/>
</cp:coreProperties>
</file>